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mc:AlternateContent xmlns:mc="http://schemas.openxmlformats.org/markup-compatibility/2006">
    <mc:Choice Requires="x15">
      <x15ac:absPath xmlns:x15ac="http://schemas.microsoft.com/office/spreadsheetml/2010/11/ac" url="https://georgiavoices.sharepoint.com/sites/GSANHub/Shared Documents/BOOST/08_Intake &amp; Orientation/State Vendor Setup/DOE Budgets/"/>
    </mc:Choice>
  </mc:AlternateContent>
  <xr:revisionPtr revIDLastSave="287" documentId="8_{CA87D679-6972-4A83-AFDC-78BC16C28720}" xr6:coauthVersionLast="47" xr6:coauthVersionMax="47" xr10:uidLastSave="{90508A2A-EAEC-483D-B7AA-3D75A600437D}"/>
  <bookViews>
    <workbookView xWindow="-28920" yWindow="-5790" windowWidth="29040" windowHeight="15840" xr2:uid="{00000000-000D-0000-FFFF-FFFF00000000}"/>
  </bookViews>
  <sheets>
    <sheet name="YEAR 1 SE UPDATE" sheetId="5" r:id="rId1"/>
    <sheet name="YEAR TWO SE" sheetId="1" r:id="rId2"/>
    <sheet name="Functions" sheetId="2" r:id="rId3"/>
    <sheet name="Objects" sheetId="3" r:id="rId4"/>
    <sheet name="Budget Analysis" sheetId="4" r:id="rId5"/>
  </sheets>
  <definedNames>
    <definedName name="_xlnm.Print_Area" localSheetId="3">Objects!$A$2:$F$143</definedName>
    <definedName name="_xlnm.Print_Titles" localSheetId="1">'YEAR TWO SE'!$1:$1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9" i="5" l="1"/>
  <c r="B34" i="5" s="1"/>
  <c r="B30" i="5"/>
  <c r="B32" i="5"/>
  <c r="B31" i="5"/>
  <c r="B4" i="4"/>
  <c r="B3" i="4" l="1"/>
  <c r="H3" i="1" l="1"/>
  <c r="H45" i="1" s="1"/>
  <c r="H4" i="1"/>
  <c r="H5" i="1"/>
  <c r="H6" i="1"/>
  <c r="H7" i="1"/>
  <c r="H8" i="1"/>
  <c r="H9" i="1"/>
  <c r="H10" i="1"/>
  <c r="H11" i="1"/>
  <c r="H12" i="1"/>
  <c r="H13" i="1"/>
  <c r="H14" i="1"/>
  <c r="H15" i="1"/>
  <c r="H16" i="1"/>
  <c r="H17" i="1"/>
  <c r="H18" i="1"/>
  <c r="H19" i="1"/>
  <c r="H20" i="1"/>
  <c r="H21" i="1"/>
  <c r="H22" i="1"/>
  <c r="H23" i="1"/>
  <c r="H24" i="1"/>
  <c r="H25" i="1"/>
  <c r="H26" i="1"/>
  <c r="H27" i="1"/>
  <c r="H28" i="1"/>
  <c r="H29" i="1"/>
  <c r="H30" i="1"/>
  <c r="H31" i="1"/>
  <c r="H32" i="1"/>
  <c r="H33" i="1"/>
  <c r="H34" i="1"/>
  <c r="H35" i="1"/>
  <c r="H36" i="1"/>
  <c r="H37" i="1"/>
  <c r="H38" i="1"/>
  <c r="H39" i="1"/>
  <c r="H40" i="1"/>
  <c r="H41" i="1"/>
  <c r="H42" i="1"/>
  <c r="H43" i="1"/>
  <c r="H44" i="1"/>
</calcChain>
</file>

<file path=xl/sharedStrings.xml><?xml version="1.0" encoding="utf-8"?>
<sst xmlns="http://schemas.openxmlformats.org/spreadsheetml/2006/main" count="835" uniqueCount="371">
  <si>
    <t>Fiscal Year</t>
  </si>
  <si>
    <t>Function</t>
  </si>
  <si>
    <t>Object</t>
  </si>
  <si>
    <t>Amount</t>
  </si>
  <si>
    <t>Description</t>
  </si>
  <si>
    <t>Classification Name</t>
  </si>
  <si>
    <t>Sub Classification Name</t>
  </si>
  <si>
    <t>Code</t>
  </si>
  <si>
    <t>Name</t>
  </si>
  <si>
    <t>INSTRUCTION</t>
  </si>
  <si>
    <t>IMPROVEMENT OF INSTRUCTIONAL SERVICES</t>
  </si>
  <si>
    <t>INSTRUCTIONAL STAFF TRAINING</t>
  </si>
  <si>
    <t>EDUCATIONAL MEDIA SERVICES</t>
  </si>
  <si>
    <t>FEDERAL GRANT ADMINISTRATION</t>
  </si>
  <si>
    <t>GENERAL ADMINISTRATION</t>
  </si>
  <si>
    <t>SUPPORT SERVICES - BUSINESS</t>
  </si>
  <si>
    <t>MAINTENANCE AND OPERATION OF PLANT SERVICES</t>
  </si>
  <si>
    <t>STUDENT TRANSPORTATION SERVICE</t>
  </si>
  <si>
    <t>OTHER SUPPORT SERVICES</t>
  </si>
  <si>
    <t>All other support services not properly classified elsewhere in the 2000 series.</t>
  </si>
  <si>
    <t>ENTERPRISE OPERATIONS</t>
  </si>
  <si>
    <t>Activities that are financed and operated in a manner similar to private business enterprises - where the intent is to recover costs through user charges.  Examples:  LUA operated bookstore, cannery or freezer plant operation, stadium operation, etc.</t>
  </si>
  <si>
    <t>COMMUNITY SERVICES OPERATIONS</t>
  </si>
  <si>
    <t>Activities concerned with providing community services to students, staff or other community participants.  Examples of this function would be the operation of a community swimming pool, a recreation program for the elderly, a child care center for working mothers, etc.</t>
  </si>
  <si>
    <t>FACILITIES ACQUISITION AND CONSTRUCTION SERVICES</t>
  </si>
  <si>
    <t>Activities concerned with the acquisition of land and buildings; renovating buildings; the construction of buildings and additions to buildings, initial installation or extension of service systems and other build-in equipment; and improvements to sites.</t>
  </si>
  <si>
    <t>OTHER OUTLAYS</t>
  </si>
  <si>
    <t xml:space="preserve">Outlays which cannot be properly classified as expenditures, but require budgetary or accounting control.  Transfers to other funds are recorded as 5000-930.  </t>
  </si>
  <si>
    <t>DEBT SERVICE</t>
  </si>
  <si>
    <t>Outlays to retire the long-term debt (obligations in excess of one year) of the LUA.  Included are payments of principal, interest and paying agents' fees.  Interest on current loans (repayable within one year) is charged to function 2500.</t>
  </si>
  <si>
    <t>Personal Services - Salaries</t>
  </si>
  <si>
    <t>TEACHERS</t>
  </si>
  <si>
    <t>The contract salary of full-time and part-time teachers whose employment requires that they hold a valid Georgia teacher certificate.</t>
  </si>
  <si>
    <t>SCHOOL BOARD MEMBERS SALARIES</t>
  </si>
  <si>
    <t>The compensation paid to the members of the local board, if paid through payroll.</t>
  </si>
  <si>
    <t>PREKINDERGARTEN TEACHER</t>
  </si>
  <si>
    <t>The contract salary of full-time and part-time teachers or aides.  Certified or non-certified teachers and aides of regular education pre-kindergarten students.</t>
  </si>
  <si>
    <t>SUBSTITUTE/TEMPORARY EMPLOYEE</t>
  </si>
  <si>
    <t>Portion of costs for work performed by employees of the school district who are hired on a temporary basis or as a substitute for any certified employee.</t>
  </si>
  <si>
    <t>Portion of costs for work performed by employees of the school district who are hired on a temporary basis or as a substitute for any non certified/classified employee.</t>
  </si>
  <si>
    <t>EXTENDED DAY - TEACHERS</t>
  </si>
  <si>
    <t xml:space="preserve">Salaries for a maximum of one hour in addition to the eight-hour work day for teachers to provide students with supplementary services. </t>
  </si>
  <si>
    <t>EXTENDED YEAR</t>
  </si>
  <si>
    <t>Additional time worked beyond the regular 190-day contract period.</t>
  </si>
  <si>
    <t>ART,MUSIC,PE</t>
  </si>
  <si>
    <t>SALARIES PAID FOR ART, MUSIC, FOREIGN LANGUAGE, PE SPECIALIST</t>
  </si>
  <si>
    <t>SUPERINTENDENT, RESA DIRECTOR, TECHNICAL INSTITUTE DIRECTOR</t>
  </si>
  <si>
    <t>Contract salary of superintendent, RESA Director or AVTS Director.  No other positions may be included in this object.</t>
  </si>
  <si>
    <t xml:space="preserve">HEADS OF COMPONENTS - DEPUTY, ASSOC, ASSISTANT, AREA SUPT </t>
  </si>
  <si>
    <t xml:space="preserve">Administrative officer that meets the following criteria:
1) Serves as Deputy/Chief Executive Officer for the department (i.e. Chief Financial Officer, Chief Human Resource Officer, Chief Technology Offier, etc., or any other position title comparable to an executive/cabinet level position.
2) Must serve on the Superintendent's executive cabinet/team. 
3) Must report directly to the Superintendent.
*Note:  Organizational structure of the LEA determines whether or not to utilize object code 121 versus 190
</t>
  </si>
  <si>
    <t>PRINCIPAL</t>
  </si>
  <si>
    <t>ASSISTANT PRINCIPAL</t>
  </si>
  <si>
    <t>AIDES AND PARAPROFESSIONALS</t>
  </si>
  <si>
    <t xml:space="preserve">Salary of Secretarial Staff- (Account added for indirect cost calculation application). </t>
  </si>
  <si>
    <t>Salary Of Clerical Staff</t>
  </si>
  <si>
    <t>RESEARCH PERSONNEL</t>
  </si>
  <si>
    <t>Manages or is otherwise employed in any aspect of program research.</t>
  </si>
  <si>
    <t>INTERPRETER</t>
  </si>
  <si>
    <t>Interprets spoken communication for hearing-impaired students.</t>
  </si>
  <si>
    <t>ATHLETICS PERSONNEL</t>
  </si>
  <si>
    <t>Serves as or supports the system or school athletic program.  Manages and directs the athletics/sports program for the school system.</t>
  </si>
  <si>
    <t>ACCOUNTANT</t>
  </si>
  <si>
    <t>LEGAL PERSONNEL</t>
  </si>
  <si>
    <t>Manages or is otherwise employed in any aspect of providing legal services for the school  system.</t>
  </si>
  <si>
    <t>TECHNOLOGY SPECIALIST</t>
  </si>
  <si>
    <t>PLANNING &amp; EVALUATION PERSONNEL</t>
  </si>
  <si>
    <t>SCHOOL NURSE/SPECIAL EDUCATION NURSE LPN</t>
  </si>
  <si>
    <t>Registered nurse who coordinates health care services and health education services among students, families, and community.  Provides services to students with physical and health impairments including direct treatments, independent health care, parent and teacher consultations, and home visits.</t>
  </si>
  <si>
    <t>PHYSICAL/OCCUPATIONAL/MOBILITY/SPEECH THERAPIST</t>
  </si>
  <si>
    <t>Provides services to students to promote motor coordination, posture, proper positioning, mobility, and functional independence.  Provides systematic techniques to orient students with visual impairments to their environments and help them move about independently.  Speech-language pathologists (sometimes called speech therapists) assess, diagnose, treat, and help to prevent communication and swallowing disorders in students.</t>
  </si>
  <si>
    <t>LIBRARIAN/MEDIA SPECIALIST</t>
  </si>
  <si>
    <t>Manages the use, purchasing, inventory of teaching and learning resources including books, non-print media, and equipment.</t>
  </si>
  <si>
    <t>YOUNG FARMER TEACHER</t>
  </si>
  <si>
    <t>Teaches Agricultural Science to young farmers in the community.</t>
  </si>
  <si>
    <t>TEACHER SUPPORT SPECIALIST/DIAGNOSTICIAN/AUDIOLOGI</t>
  </si>
  <si>
    <t>Assists teachers with diagnosing students' learning problems and implementing  instructional learning strategies.  Provides diagnostic, evaluative, and support services for students with hearing impairments.</t>
  </si>
  <si>
    <t>ELEMENTARY COUNSELOR</t>
  </si>
  <si>
    <t>Counselor of students in grades P through 5.</t>
  </si>
  <si>
    <t>SECONDARY COUNSELOR</t>
  </si>
  <si>
    <t>Counselor of students in grades 6 through 12.</t>
  </si>
  <si>
    <t>SCHOOL PSYCHOLOGIST</t>
  </si>
  <si>
    <t>Psychologist who measures and interprets students' intellectual, emotional, and social development, diagnoses educational disabilities, and collaborates in the planning of educational programs.</t>
  </si>
  <si>
    <t>SCHOOL PSYCHOMETRIST</t>
  </si>
  <si>
    <t>Measures the intellectual, social, and emotional development of students through the administration and interpretation of psychological tests.</t>
  </si>
  <si>
    <t>SCHOOL SOCIAL WORKER</t>
  </si>
  <si>
    <t>Assists other school personnel and family members in solving personal adjustment problems of students and improving school attendance.</t>
  </si>
  <si>
    <t>Family Services/Parent Coordinator</t>
  </si>
  <si>
    <t>Supports the student, family, and school in the coordination and delivery of collaborative  based community services.</t>
  </si>
  <si>
    <t>Graduation Coach</t>
  </si>
  <si>
    <t>Graduation Coaches  7044.</t>
  </si>
  <si>
    <t>REHABILITATION COUNSELOR</t>
  </si>
  <si>
    <t>Provides counseling, evaluations, or other services to secondary special education students for purpose of transition to post-secondary vocational placement.</t>
  </si>
  <si>
    <t>BUS DRIVERS</t>
  </si>
  <si>
    <t>Salaries of full and part-time bus drivers.</t>
  </si>
  <si>
    <t>MAINTENANCE PERSONNEL, TRANSPORTATION MECHANIC, OT</t>
  </si>
  <si>
    <t>SCHOOL NUTRITION PROGRAM CAFETERIA</t>
  </si>
  <si>
    <t xml:space="preserve">Salaries of cafeteria managers, assistant managers, cafeteria workers or cashiers. </t>
  </si>
  <si>
    <t>CUSTODIAL PERSONNEL</t>
  </si>
  <si>
    <t>Responsible for the overall cleaning of the facility.</t>
  </si>
  <si>
    <t>OTHER MANAGEMENT PERSONNEL</t>
  </si>
  <si>
    <t>OTHER ADMINISTRATIVE PERSONNEL</t>
  </si>
  <si>
    <t>Terminal Leave Payments</t>
  </si>
  <si>
    <t xml:space="preserve">Salary payments made to separating employees for terminal benefits and/or unused leave (terminal leave)
</t>
  </si>
  <si>
    <t>Retirement Incentive Payments</t>
  </si>
  <si>
    <t>Incentive payments made to employees to encourage then to retire.  These payments can not be charged to a federal grant per OMB A-87.  These payments shall be allocated to the federal grants through indirect costs.  These expenditures must be charged to the General Fund.</t>
  </si>
  <si>
    <t>Other Salaries and Compensation</t>
  </si>
  <si>
    <t>Salaries associated with job codes and duties not classified elsewhere.</t>
  </si>
  <si>
    <t>Personal Services - Benefits</t>
  </si>
  <si>
    <t>EMPLOYEE BENEFITS</t>
  </si>
  <si>
    <t>State Health Insurance</t>
  </si>
  <si>
    <t>Employer Share of State Health Insurance paid on behalf of the employee.</t>
  </si>
  <si>
    <t>FICA</t>
  </si>
  <si>
    <t>Employer Share of FICA paid on behalf of employee.</t>
  </si>
  <si>
    <t>Teachers Retirement System</t>
  </si>
  <si>
    <t>Employer share of TRS paid on behalf of employee.</t>
  </si>
  <si>
    <t>Employees Retirement System</t>
  </si>
  <si>
    <t>Employer share of ERS paid on behalf of employee.</t>
  </si>
  <si>
    <t>Unemployment Compensation</t>
  </si>
  <si>
    <t>Employer payment of Unemployment Insurance paid on behalf of employee.</t>
  </si>
  <si>
    <t>Workmen Compensation</t>
  </si>
  <si>
    <t>Employer payment of Workmen Compensation premiums paid on behalf of employee.</t>
  </si>
  <si>
    <t>On Behalf Payments</t>
  </si>
  <si>
    <t>Payments made by the state of other governments on behalf of the school district that benefit active employees of the school district.  An equal revenue amount should be recorded in revenue source codes 3911, 3912, 3913.</t>
  </si>
  <si>
    <t>Pension/OPEB Expense</t>
  </si>
  <si>
    <t>Account to be used to record pension expense activity for TRS, ERS, PSERS and any local retirement systems for GASB 68 reporting requirements, as well as the OPEB expense activity for SHBP or any other post-employment benefit for GASB 75 reporting requirements.  District-wide activity only. (Fund 9xx only) This account is updated to reflect it is allowable for both the Pension Fund 902 and the OPEB Fund 904. (FY 2018)</t>
  </si>
  <si>
    <t>Benefit in Lieu of Social Security</t>
  </si>
  <si>
    <t>Employer payment of Benefit in Lieu of Social Security paid on behalf of employee.</t>
  </si>
  <si>
    <t>Other Employee Benefits</t>
  </si>
  <si>
    <t>Other Employee Benefits paid by employer on behalf of employee.</t>
  </si>
  <si>
    <t>DENTAL</t>
  </si>
  <si>
    <t>LIFE</t>
  </si>
  <si>
    <t>ALTERNATIVE RETIREMENT</t>
  </si>
  <si>
    <t>Purchased Professional &amp; Technical Services</t>
  </si>
  <si>
    <t>PURCHASED PROFESSIONAL AND TECHNICAL SERVICES</t>
  </si>
  <si>
    <t>Contracted Service -Administration</t>
  </si>
  <si>
    <t>SCHOOL BOARD MEMBERS PER DIEM</t>
  </si>
  <si>
    <t xml:space="preserve">The compensation paid to the members of the local board when paid with vendor check.  (Travel is paid in object 585).  </t>
  </si>
  <si>
    <t>Contracted Service - Teachers</t>
  </si>
  <si>
    <t/>
  </si>
  <si>
    <t>Contracted Service - Art,Music,P.E.</t>
  </si>
  <si>
    <t>Contracted Service -Counselors</t>
  </si>
  <si>
    <t>Contracted Service -Technology Specialist</t>
  </si>
  <si>
    <t>Contracted Service -Nursing Services</t>
  </si>
  <si>
    <t>DRUG AND ALCOHOL TESTING, Fingerprinting</t>
  </si>
  <si>
    <t>Expenditures for fingerprinting and drug/alcohol testing.  Does not include physicals.</t>
  </si>
  <si>
    <t>BUS DRIVER PHYSICALS</t>
  </si>
  <si>
    <t>Expenditures for bus driver's physicals.  Does not include drug and or alcohol testing.</t>
  </si>
  <si>
    <t>Professional Legal Services</t>
  </si>
  <si>
    <t xml:space="preserve">Payments made to lawyers and attorneys, including retainer fees for services to be rendered.  </t>
  </si>
  <si>
    <t>Per Diem and Fees</t>
  </si>
  <si>
    <t>Compensation on a hourly or daily fee basis  for which the employer makes no payroll deduction.  All employees are required to be compensated through payroll.</t>
  </si>
  <si>
    <t>Per Diem and Fees - Expenses</t>
  </si>
  <si>
    <t>Reimbursable costs such as travel, postage, telephone, etc. in connection with services rendered on a per diem basis.</t>
  </si>
  <si>
    <t>Purchased Property Services</t>
  </si>
  <si>
    <t>WATER, SEWER AND CLEANING SERVICES</t>
  </si>
  <si>
    <t>Expenditures for services other than energy services supplied by public or private organizations.  Examples are water and sewer services, purchased cleaning services, garbage services, pest control services and grounds maintenance.</t>
  </si>
  <si>
    <t>REPAIR AND MAINTENANCE SERVICES</t>
  </si>
  <si>
    <t>Repair and Maintenance Services - Technology Related</t>
  </si>
  <si>
    <t>RENTAL OF LAND OR BUILDINGS</t>
  </si>
  <si>
    <t>RENTAL OF EQUIPMENT AND VEHICLES</t>
  </si>
  <si>
    <t>RENTAL OF COMPUTER EQUIPMENT</t>
  </si>
  <si>
    <t>Expenditures for leasing or renting of computer equipment including CPUs, storage devices, printers, input devices, word processors, or other equipment needed for electronic computing.</t>
  </si>
  <si>
    <t>OTHER RENTALS</t>
  </si>
  <si>
    <t>Expenditures for other rentals not classifiable under object 441 or 443.</t>
  </si>
  <si>
    <t>OTHER PURCHASED PROPERTY SERVICES</t>
  </si>
  <si>
    <t>Expenditures for other property services which are not classifiable to one of the objects described above.</t>
  </si>
  <si>
    <t>Other Purchased Services</t>
  </si>
  <si>
    <t>Student Transportation Purchased from Another LUA within State</t>
  </si>
  <si>
    <t xml:space="preserve">Amounts paid to other school districts within the state for transporting children to and from school and school-related events.  These include payments to individuals who transport themselves or their own children or for reimbursement of transportation expenditure/expenses on public carriers.  Expenditures for rental of buses that are operated by school district personnel are recorded not here but under object 442.  (used only with function 2700)
</t>
  </si>
  <si>
    <t>Student Transportation Purchased from Other Sources</t>
  </si>
  <si>
    <t xml:space="preserve">Payments to persons or agencies other than school districts for transporting children to and from school and school-related events.  (used only with function 2700)
</t>
  </si>
  <si>
    <t>INSURANCE (OTHER THAN EMPLOYEE BENEFITS)</t>
  </si>
  <si>
    <t>Expenditures for all types of insurance coverage except employee benefits. Property insurance should be recorded in function 2600, transportation insurance in 2700 and fidelity bonds in 2300 and 2500.  Liability insurance may be charged, as appropriate, to the functions indicated above.</t>
  </si>
  <si>
    <t>COMMUNICATION</t>
  </si>
  <si>
    <t>Communications – Web-based Subscriptions and Licenses</t>
  </si>
  <si>
    <t>This category includes licenses and fees for services such as subscriptions to research materials over the Internet (such as downloads). Expenditures for purchased software should be coded to object 612 if the software was not capitalized or object 735 if the purchased software is eligible for capitalization.</t>
  </si>
  <si>
    <t>TUITION TO OTHER GEORGIA LUAs</t>
  </si>
  <si>
    <t>Expenditures for tuition to other LUAs within the state of Georgia.</t>
  </si>
  <si>
    <t>TUITION TO LUAs OUTSIDE GEORGIA</t>
  </si>
  <si>
    <t>Expenditures for tuition to LUAs outside Georgia.</t>
  </si>
  <si>
    <t>TUITION TO PRIVATE SOURCES</t>
  </si>
  <si>
    <t>Tuition paid to private schools or organizations.  Payments made to non-governmental entities for supplemental services would be included here.</t>
  </si>
  <si>
    <t>OTHER TUITION</t>
  </si>
  <si>
    <t>Tuition paid to state and other governmental organizations for specialized instructional services.</t>
  </si>
  <si>
    <t>Food Service Management</t>
  </si>
  <si>
    <t xml:space="preserve">Expenditures for the operation of a local food service facility by other than employees of the school district.  Included are contracted services, such as food preparation, associated with food service operation.  Direct expenditure by the school district for food, supplies, labor, and equipment would be charged to the appropriate object codes.  (Used only with function 3100)
</t>
  </si>
  <si>
    <t>TRAVEL - EMPLOYEES</t>
  </si>
  <si>
    <t>TRAVEL - SCHOOL BOARD MEMBERS</t>
  </si>
  <si>
    <t>Expenditures for transportation, meals, hotel and other travel-related expenses for board members, not classified as employees.  If the board members are paid through salary object code 111, then the board member travel must be paid against object 580.</t>
  </si>
  <si>
    <t>COMMODITY HAULING (OUTSIDE CONTRACTS)</t>
  </si>
  <si>
    <t>Expenditures to haul USDA commodities for use in the School Food Service Program or other feeding programs sponsored by the LUA such as the Child Care Food Program.</t>
  </si>
  <si>
    <t>SERVICES PURCHASED FROM LUA WITHIN GEORGIA</t>
  </si>
  <si>
    <t>Expenditures to another LUA within the state for services, other than tuition or transportation. RESA fees are included under object code 812.  Regional or county library fees are included under object code 811.</t>
  </si>
  <si>
    <t>Payments For Pass Through Funds</t>
  </si>
  <si>
    <t>Payments made by the school district to other entities for pass-through funds when the district is acting as the fiscal agent or grantor.</t>
  </si>
  <si>
    <t>Payments to Charter Schools</t>
  </si>
  <si>
    <t>Payments made the school district to charter schools for their portion of state and local funds.</t>
  </si>
  <si>
    <t>OTHER PURCHASED SERVICES</t>
  </si>
  <si>
    <t>Expenditures for all other purchased services which are not classifiable under other codes.  This includes services purchased from another LUA outside Georgia.</t>
  </si>
  <si>
    <t>Residential Facilities</t>
  </si>
  <si>
    <t xml:space="preserve">Residential Facilities
</t>
  </si>
  <si>
    <t>Subcontracts and Sub-Awards in Excess of the First $25,000</t>
  </si>
  <si>
    <t>Supplies</t>
  </si>
  <si>
    <t>SUPPLIES</t>
  </si>
  <si>
    <t>All supply items which cannot be properly classified as technology supplies, computer software, energy, food usage, textbooks or books and periodicals, as defined in objects 611, 612, 620, 630, 641 and 642.  This would include office supplies, paper, cleaning supplies, etc.  Also, printing cost, when the supplies are a major part of the expense, would be recorded here.</t>
  </si>
  <si>
    <t>Supplies - Technology Related</t>
  </si>
  <si>
    <t xml:space="preserve">Technology-related supplies include supplies that are typically used in conjunction with technology-related hardware or software. Some examples are CDs, flash or jump drives, parallel cables, and monitor stands. E-readers, including Kindles and iPads, that fall below the capitalization thresholds should be reported here or 616 - Expendable Computer Equipment.  Purchased software costs below the capitalization threshold should be reported in 612 – Computer Software.  Licenses and fees for services such as subscriptions to research materials over the Internet should be reported under 532 Communications – Web-based Subscriptions and Licenses.  </t>
  </si>
  <si>
    <t>COMPUTER SOFTWARE</t>
  </si>
  <si>
    <t>Expenditures for the purchase of computer software which has already been developed.  Contracted services for developing software would be recorded in object 300.</t>
  </si>
  <si>
    <t>EXPENDABLE EQUIPMENT</t>
  </si>
  <si>
    <t>Items purchased with a per-unit cost of less than $5000, which might otherwise be classified as "equipment" rather than "supplies". Examples: calculators, chairs, tables, projectors, video-cassette recorders,etc.  An inventory of these items should be maintained for control purposes.</t>
  </si>
  <si>
    <t>EXPENDABLE COMPUTER EQUIPMENT</t>
  </si>
  <si>
    <t>Items purchased or Lease-Purchased with a per-unit cost of less than $5000, which might otherwise be classified as "equipment" rather than "supplies."  Examples: Printers, Disk Drives, computers, etc..</t>
  </si>
  <si>
    <t>ENERGY</t>
  </si>
  <si>
    <t>Expenditures for energy, including electricity, gas, oil, coal, gasoline, diesel fuel, and other services from public or private utilities.</t>
  </si>
  <si>
    <t>PURCHASED FOOD</t>
  </si>
  <si>
    <t>FOOD ACQUISITIONS - USDA</t>
  </si>
  <si>
    <t xml:space="preserve">The value of donated commodities received from the USDA. </t>
  </si>
  <si>
    <t>Digital/Electronic Textbooks</t>
  </si>
  <si>
    <t>TEXTBOOKS - Printed</t>
  </si>
  <si>
    <t>Expenditures for the purchase of printed (hardcopy) textbooks and workbooks used in the classroom.  The cost of binding and repairing textbooks is reported here also.</t>
  </si>
  <si>
    <t>BOOKS (OTHER THAN TEXTBOOKS) AND PERIODICALS</t>
  </si>
  <si>
    <t>Expenditures for the purchase of all books and periodicals (other than textbooks) available for general use, including reference books.  The cost of binding and repairing reference books in the Media Center is reported here.</t>
  </si>
  <si>
    <t>Property</t>
  </si>
  <si>
    <t>LAND ACQUISITION AND DEVELOPMENT</t>
  </si>
  <si>
    <t xml:space="preserve">Expenditures for the purchase or acquisition of land and the improvements thereon. </t>
  </si>
  <si>
    <t>LAND IMPROVEMENTS</t>
  </si>
  <si>
    <t>Expenditures for improvements of land including grading, landscaping, sidewalks, driveways, retaining walls, hydrant installation, initial surfacing and soil treatment of athletic fields, fences and underground storage tanks (not a part of building service systems).</t>
  </si>
  <si>
    <t>Expenditures for acquiring existing buildings and for the contracted construction of buildings, for major permanent structural alterations, and for the initial or additional installation of  heating and ventilating systems, fire protection systems, and other service systems in existing buildings.  Buildings built and alterations performed by the LUA's own staff are charged to objects 190, 200, 610 and 730 as appropriate.</t>
  </si>
  <si>
    <t>Expenditures for initial, additional, and replacement items of equipment such as machinery, furniture and fixtures, and vehicles.  To be charged to equipment, an item must meet the following criteria:
 a.  The cost must be $5,000 or more per unit.
 b.  The life expectancy must be more than one year.</t>
  </si>
  <si>
    <t>Expenditures for purchase or lease-purchase of buses to transport students are recorded under this code.</t>
  </si>
  <si>
    <t>Expenditures for technology-related equipment and technology infrastructure.  These cost include those associated with the purchase or lease-purchase of network equipment, servers, PCs, printers, other peripherals, devices and wiring/cables/network switches (network infrastructure).  Items charged here must meet the two criteria noted in object 730 for equipment purchases.</t>
  </si>
  <si>
    <t>Expenditures for the purchase of software used for education or administrative purposes that exceed the district's capitalization threshold.  All purchases under the threshold should be charged to object 612.</t>
  </si>
  <si>
    <t>Depreciation Expense-Land Improvements</t>
  </si>
  <si>
    <t>The portion of the cost of land improvements which is charged as an expense during a particular period.  In accounting for depreciation, the cost of a fixed asset, less any salvage value, is apportioned over the estimated service life of such an asset, and each period is charged with a portion of such cost.</t>
  </si>
  <si>
    <t>Depreciation Expense-Buildings</t>
  </si>
  <si>
    <t>The portion of the cost of buildings which is charged as an expense during a particular period.  In accounting for depreciation, the cost of a fixed asset, less any salvage value, is apportioned over the estimated service life of such an asset, and each period is charged with a portion of such cost.</t>
  </si>
  <si>
    <t>Depreciation Expense-Equipment</t>
  </si>
  <si>
    <t xml:space="preserve">The portion of the cost of equipment which is charged as an expense during a particular period.  In accounting for depreciation, the cost of a fixed asset, less any salvage value, is apportioned over the estimated service life of such an asset, and each period is charged with a portion of such cost.
</t>
  </si>
  <si>
    <t>Depreciation Expense - Infrastructure</t>
  </si>
  <si>
    <t>The portion of the cost of infrastructure which is charged as an expense during a particular period. In accounting for depreciation, the cost of a fixed asset, less any salvage value, is apportioned over the estimated service life of such an asset, and each period is charged with a portion of such cost.</t>
  </si>
  <si>
    <t>Depreciation Expense-Buses</t>
  </si>
  <si>
    <t xml:space="preserve">The portion of the cost of busses which is charged as an expense during a particular period.  In accounting for depreciation, the cost of a fixed asset, less any salvage value, is apportioned over the estimated service life of such an asset, and each period is charged with a portion of such cost.
</t>
  </si>
  <si>
    <t>Depreciation Expense-Computers</t>
  </si>
  <si>
    <t>The portion of the cost of computers which is charged as an expense during a particular period.  In accounting for depreciation, the cost of a fixed asset, less any salvage value, is apportioned over the estimated service life of such an asset, and each period is charged with a portion of such cost.</t>
  </si>
  <si>
    <t>Purchase of Infrastructure</t>
  </si>
  <si>
    <t>Expenditures for the purchase/installation of infrastructure assets.  These items include water/sewer systems, roads, bridges, and other capital items that have significantly longer useful lives than other assets.</t>
  </si>
  <si>
    <t>Amortization Expense - Intangible Assets</t>
  </si>
  <si>
    <t xml:space="preserve">The portion of the cost of an intangible asset which is charged as an expense during a particular period. In accounting for amortization, the cost of a intangible asset is apportioned over the estimated service life of such an asset, and each period is charged with a portion of such cost. </t>
  </si>
  <si>
    <t>Other Objects</t>
  </si>
  <si>
    <t>DUES AND FEES</t>
  </si>
  <si>
    <t>Regional Or County Library Dues</t>
  </si>
  <si>
    <t>FUNCTION 2220 - (Account added for indirect cost calculation application)</t>
  </si>
  <si>
    <t>RESA Fees</t>
  </si>
  <si>
    <t>RESA Membership fees should be charged to function 2900.   Other RESA Contracts should be charged to appropriate Function.  Repairs and Maintenance Contracts can be charged to Object 430.</t>
  </si>
  <si>
    <t>INTEREST</t>
  </si>
  <si>
    <t>Expenditures for interest on notes payable or bonds.</t>
  </si>
  <si>
    <t>Redemption of Principal</t>
  </si>
  <si>
    <t>Expenditures to retire bonds (including current and advance refundings) and long-term loans.</t>
  </si>
  <si>
    <t>Amortization of Bond Issuance and Other Debt Related Costs</t>
  </si>
  <si>
    <t xml:space="preserve">Expenses in connection with the amortization of bond and other debt issuance costs, including lease-purchase debt issuance costs.  Included are amortized deferred gain and loss amounts in connection with the defeasance of bonds.  This code is used in Proprietary and Fiduciary funds only.  Also used on the Entity Wide statements.
</t>
  </si>
  <si>
    <t>Amortization of Premium and Discount on Issuance of Bonds</t>
  </si>
  <si>
    <t xml:space="preserve">Expenses amortized as debt premium and/or discount in connection with the issuance of debt.  This accounts is used in Proprietary and Fiduciary funds only and also on the Entity Wide Statements.  An additional revenue account 6200 has been established for accounting for the amortization of debt premiums such that districts may report premium and discount amortization separately as required in certain sates (or where only credits may reported for revenue codes and only debits for expenditure codes).  However, account 834 may be used to record all discount and premium amortization (reported as a contra revenue).  (Used only with function 5100)
</t>
  </si>
  <si>
    <t>FEDERAL INDIRECT COST CHARGES</t>
  </si>
  <si>
    <t>Schoolwide Schools</t>
  </si>
  <si>
    <t>Use to allocate costs from Fund 400 to participating federal grants.  The systemwide total for Object 881 should always have a zero balance.</t>
  </si>
  <si>
    <t>Federal Administrative Consolidation Program</t>
  </si>
  <si>
    <t>Use to allocate costs to/from participating federal grants into the Administrative Consolidation Program within Fund 400. The systemwide total for Object 882 should always have a zero balance.</t>
  </si>
  <si>
    <t>OTHER EXPENDITURES</t>
  </si>
  <si>
    <t>Expenditures for goods and services not otherwise classified above, such as reimbursement for college courses.  For the DE Form 0046, detail is required if the object 890 expenditures in a function exceed l0% of that function total.</t>
  </si>
  <si>
    <t>Other Uses</t>
  </si>
  <si>
    <t>REDEMPTION OF BOND PRINCIPAL (FUNCTION 5100)  Not valid for FY 2006</t>
  </si>
  <si>
    <t>Outlays from current funds to retire bonds.</t>
  </si>
  <si>
    <t>OPERATING TRANSFERS TO OTHER FUNDS</t>
  </si>
  <si>
    <t>Amounts transferred to another fund.  The offsetting transaction will be recorded in Revenue Source 5200 in the fund to which the transfer is made.</t>
  </si>
  <si>
    <t>Special Items</t>
  </si>
  <si>
    <t>Used to classify items in accordance with GASB Statment 34.  Included are transactions or events within the control of the school district administration that are either unusual in nature or infrequent in occurrence.  Examples would include sales of certain government capital assets; significant forgiveness of debt.</t>
  </si>
  <si>
    <t>Extraordinary Items</t>
  </si>
  <si>
    <t>Used to classify items in accordance with APB Opinion No. 30.  Included are transactions or events that are both unusual in nature and infrequent in occurrence.  Examples would include the significant costs related to a natural disaster caused by fire, flood, tornado, hurricane, or hail storm; costs related to an enviromental disaster.</t>
  </si>
  <si>
    <t>OTHER USES</t>
  </si>
  <si>
    <t>Other uses of funds which are not properly classifiable as expenditures but require budgetary or accounting control.</t>
  </si>
  <si>
    <t>Grant Program</t>
  </si>
  <si>
    <t>Salary Of Secretarial Staff</t>
  </si>
  <si>
    <t>GRANTEE NAME:</t>
  </si>
  <si>
    <t>Units</t>
  </si>
  <si>
    <t>Price</t>
  </si>
  <si>
    <t>Type</t>
  </si>
  <si>
    <t>Summer</t>
  </si>
  <si>
    <t>Afterschool</t>
  </si>
  <si>
    <t xml:space="preserve">Instruction includes activities dealing directly with the interaction between teachers and students.  Teaching may be provided for students in a school classroom, in a community-based organization, in another location such as a home or hospital, and in other learning situations such as those involving co-curricular activities.  It may also be provided through some other approved medium such as television, radio, telephone, and correspondence.  Included here are the activities of aides or classroom assistants of any type (clerks, graders, teaching machines, etc.) which assist in the instructional process. </t>
  </si>
  <si>
    <t>#</t>
  </si>
  <si>
    <t>A</t>
  </si>
  <si>
    <t>B</t>
  </si>
  <si>
    <t xml:space="preserve">Technical and logistical support activities designed to aid teachers in developing the curriculum, preparing and using special curriculum materials, and understanding the various techniques that stimulate and motivate students. These services facilitate, sustain, and enhance instruction techniques. Includes costs associated with technology personnel (Technology Specialists), contracted support services, systems planning and analysis, systems application development, network support services, and other technology-related costs that relate to the support of instructional activities. All Instructional Staff Training (professional development) costs should be reported using Function 2213. Training and professional development for other, non-instructional employees should be reported in their respective functions. </t>
  </si>
  <si>
    <t xml:space="preserve">Activities associated with the professional development and training of instructional personnel.  These include such activities as in-service training (including mentor teachers), workshops, conferences, demonstrations, courses for college credit (tuition reimbursement), and other activities related to the ongoing growth and development of instructional personnel.  Training that supports the use of technology for instruction should be included in this code. </t>
  </si>
  <si>
    <t>Activities concerned with directing, managing and operating educational media centers.  Included are libraries, audio-visual services and educational television.</t>
  </si>
  <si>
    <t>Activities concerned with the demands of Federal Programs grant management; however, this function should not include indirect costs charged to a grant. Federal Indirect Cost Charges should be charged to 2300-880.</t>
  </si>
  <si>
    <t>Include external auditors, external legal costs regarding interpretation of the laws and statutes, and general liability situations. Federal Indirect Cost Charges should use this function and the 880 object. Do not include management costs here (use function 2400).</t>
  </si>
  <si>
    <t>Activities concerned with overall administrative responsibility for organizational operations. Included are activities of executive officers, directors or deputy executive officers, department heads or others who directly manage program teams, and any clerical staff that support these individuals.</t>
  </si>
  <si>
    <t>Activities concerned with the fiscal operation of the organization, including budgeting, financial and property accounting, payroll, inventory control, internal auditing and managing funds. Also included are purchasing, warehouse and distribution operations, and printing, publishing and duplicating operations.</t>
  </si>
  <si>
    <t>Activities concerned with keeping the physical plant open, comfortable, and safe for use, and keeping the grounds, buildings, and equipment in effective working condition and state of repair.  This includes the activities of maintaining safety in buildings, on the grounds, and in the vicinity of program centers. Property insurance expenditures are recorded in this function.</t>
  </si>
  <si>
    <t>Activities concerned with the conveyance of students to and from the organization and trips to school activities. These activities include supervision of student transportation, vehicle operation, servicing and maintenance, bus monitoring and traffic direction.  Transportation insurance expenditures are charged to this function.</t>
  </si>
  <si>
    <t>Administrative activities other than general administration and business services.  Included are personnel/HR services, data processing/analysis services, strategic planning including research, development and evaluation on a system-wide basis; and public relations activities, such as writing, editing and other preparation necessary to disseminate information to students, staff and the general public.</t>
  </si>
  <si>
    <t>Activities concerned with providing food to students and staff.  This service area includes the preparation and serving of regular and incidental meals or snacks in connection with program activities and delivery of food.</t>
  </si>
  <si>
    <r>
      <t xml:space="preserve">SCHOOL ADMINISTRATION 
</t>
    </r>
    <r>
      <rPr>
        <sz val="11"/>
        <color theme="8"/>
        <rFont val="Calibri"/>
        <family val="2"/>
        <scheme val="minor"/>
      </rPr>
      <t>Note: Grantees can disregard the word "school"; consider this your org.'s management team.</t>
    </r>
  </si>
  <si>
    <r>
      <t xml:space="preserve">SUPPORT SERVICES - CENTRAL
</t>
    </r>
    <r>
      <rPr>
        <sz val="11"/>
        <color theme="8"/>
        <rFont val="Calibri"/>
        <family val="2"/>
        <scheme val="minor"/>
      </rPr>
      <t>Note: Grantees can disregard the term "Central Office"; consider this part of your org.'s administrative team.</t>
    </r>
  </si>
  <si>
    <t>Classification</t>
  </si>
  <si>
    <t>Highlighted rows are suggested by GSAN as the most common function codes for BOOST grantees</t>
  </si>
  <si>
    <t>Highlighted rows are suggested by GSAN as the most common  object codes for BOOST grantees</t>
  </si>
  <si>
    <t>Note: Grantees may consider this the organization's CEO/senior executive officer.</t>
  </si>
  <si>
    <t>Note: Grantees may consider this the organization's deputy CEO/VP/Associate ED, etc.</t>
  </si>
  <si>
    <r>
      <rPr>
        <sz val="11"/>
        <color rgb="FFFF0000"/>
        <rFont val="Calibri"/>
        <family val="2"/>
        <scheme val="minor"/>
      </rPr>
      <t>CAPITAL EXPENDITURE</t>
    </r>
    <r>
      <rPr>
        <sz val="11"/>
        <color theme="1"/>
        <rFont val="Calibri"/>
        <family val="2"/>
        <scheme val="minor"/>
      </rPr>
      <t xml:space="preserve">
PURCHASE OF EQUIPMENT - OTHER THAN BUSES AND COMPUTERS</t>
    </r>
  </si>
  <si>
    <r>
      <rPr>
        <sz val="11"/>
        <color rgb="FFFF0000"/>
        <rFont val="Calibri"/>
        <family val="2"/>
        <scheme val="minor"/>
      </rPr>
      <t xml:space="preserve">CAPITAL EXPENDITURE
</t>
    </r>
    <r>
      <rPr>
        <sz val="11"/>
        <color theme="1"/>
        <rFont val="Calibri"/>
        <family val="2"/>
        <scheme val="minor"/>
      </rPr>
      <t>PURCHASE OR LEASE-PURCHASE OF BUSES</t>
    </r>
  </si>
  <si>
    <r>
      <rPr>
        <sz val="11"/>
        <color rgb="FFFF0000"/>
        <rFont val="Calibri"/>
        <family val="2"/>
        <scheme val="minor"/>
      </rPr>
      <t>CAPITAL EXPENDITURE</t>
    </r>
    <r>
      <rPr>
        <sz val="11"/>
        <color theme="1"/>
        <rFont val="Calibri"/>
        <family val="2"/>
        <scheme val="minor"/>
      </rPr>
      <t xml:space="preserve">
PURCHASE OR LEASE-PURCHASE OF EQUIPMENT - TECHNOLOGY RELATED</t>
    </r>
  </si>
  <si>
    <r>
      <rPr>
        <sz val="11"/>
        <color rgb="FFFF0000"/>
        <rFont val="Calibri"/>
        <family val="2"/>
        <scheme val="minor"/>
      </rPr>
      <t>CAPITAL EXPENDITURE</t>
    </r>
    <r>
      <rPr>
        <sz val="11"/>
        <color theme="1"/>
        <rFont val="Calibri"/>
        <family val="2"/>
        <scheme val="minor"/>
      </rPr>
      <t xml:space="preserve">
Purchase of Software to be Capitalized</t>
    </r>
  </si>
  <si>
    <t xml:space="preserve">Assists teachers with incorporating various types of technology into the instructional program. </t>
  </si>
  <si>
    <t>Manages or is otherwise employed in any aspect of the selection, identification, or appraisal of the overall goals, priorities, and objectives of the organization.</t>
  </si>
  <si>
    <t>Maintenance technician for operating and maintaining building or grounds.  Responsible for maintaining transportation fleet.  Assists in transportation-related activities;  includes bus monitors.  Supportssecurity efforts.  Manages or is otherwise employed in warehousing and distribution.</t>
  </si>
  <si>
    <t>Salaries which are not classifiable to one of the objects defined above. Director of Operations, Director of Instructional Services, Director of Youth Services, HR Director, FInance Director, etc.</t>
  </si>
  <si>
    <t xml:space="preserve">Expenditures by the organization on behalf of employees. These amounts are not included in the gross salary, but are in excess of that amount. Such payments are fringe benefit payments and, while not paid directly to employees, are part of the cost of personal services. The employee benefit applicable to any salary should be charged directly to the function to which the salary was charged. Employer benefits may include (but are not limited to) group insurance, social security, retirement, workers compensation, unemployment compensation and annuity plans.    </t>
  </si>
  <si>
    <t>Services which can be performed only by persons or firms with specialized skills and knowledge. While a product may or may not result from the transaction, the primary reason for the purchase is the service provided. Included are the services and travel of architects, engineers, auditors, dentists, medical doctors, lawyers, consultants, teachers, instructors, comprehensive child service providers, accountants, therapists (physical/occupational/ mobility/ speech), etc. 
You can choose more specific codes from the 300 Series for each type of service provided but must combine all services here in code 300 for reporting to GaDOE.</t>
  </si>
  <si>
    <t>Services in support of the various policymaking and managerial activities of the organization. Included are management consulting activities oriented to general governance or business and financial management of the organization; organization management support activities; and election services and tax assessing and collecting services. (Usually used with functions 2230, 2300, 2400, and 2500.)</t>
  </si>
  <si>
    <t>Expenditures for repairs and maintenance services not provided directly by organization personnel.  This includes contracts and agreements covering the upkeep of buildings and equipment.  Costs for renovating and remodeling are not included here, but are classified under object 720.  Repair and maintenance services to buildings and equipment should be charged to function 2600 (Maintenance and Operation of Plant).  Repairs and maintenance of buses/transports should be charged to function 2700 (Student Transportation).</t>
  </si>
  <si>
    <t xml:space="preserve">Expenditures for repairs and maintenance services for technology equipment that are not directly provided by organization personnel.  This includes ongoing service agreements for technology hardware (eg personal computers and servers, main frames...) and software maintenance agreements for software already purchased.  </t>
  </si>
  <si>
    <t>Expenditures for leasing or renting land and buildings for both temporary and long-range use by the organization.</t>
  </si>
  <si>
    <t>Expenditures for leasing or renting equipment or vehicles for both temporary and long-range use of the organization.</t>
  </si>
  <si>
    <t>Expenditures for transportation, meals, hotel, and other expenses associated with staff travel for the organization.  Consultants' travel is recorded in object 300.</t>
  </si>
  <si>
    <t xml:space="preserve">Food purchased for use in the nutrition aspects of the program. </t>
  </si>
  <si>
    <t xml:space="preserve">Expenditures for the purchase of digital/electronic textbooks and workbooks used in the classroom or as instructional materials (including any licensing and software fees for these materials).  Also would include the software licenses and fees for subscriptions for instructional materials over the Internet (such as downloads).   For example, an electronic alternative to hardcopy textbook or workbook.
</t>
  </si>
  <si>
    <t>Expenditures to record the indirect costs permitted under Federal grant administration rules and approved by the GaDOE.</t>
  </si>
  <si>
    <t>Activities designed to assess and improve the well-being of students and to supplement the teaching process.  Activities include guidance, counseling, testing, attendance, social work, health services, parent engagement coordinators, etc.</t>
  </si>
  <si>
    <t>Salaries of aides and paraprofessionals (non-certified instructors) who assist or provide instruction in the classrooms or media centers.</t>
  </si>
  <si>
    <t>Salaries of clerical staff performing administrative support in any function.</t>
  </si>
  <si>
    <t>PROFESSIONAL DEVELOPMENT TRAINING</t>
  </si>
  <si>
    <t>Funds used for formal educational opportunities occurring at any time during the fiscal year for which either staff development units (SDUs), college credits, professional credit hours, etc. are earned in accordance with an approved professional development plan.</t>
  </si>
  <si>
    <t>Services provided by persons or businesses to assist in transmitting and receiving messages or information.  This category includes telephone and voice communication, data communication services to establish or maintain computer-based communications, networking, and internet services; video communications services to establish or maintain one-way or two-way video communications via satellite, cable, or other devices; and postal communication services to establish postage machine rentals, postage express delivery services and couriers. Includes tools like Zoom.</t>
  </si>
  <si>
    <t>Assists with the collection, processing, and reporting of information. Program quality admins and staff,  Instructional Supervisor, Staff Development Specialist, Information Services Personnel, Finance and Business Services, Finance &amp; Business Service Personnel, Human Resources Personnel, Public Relations Personnel</t>
  </si>
  <si>
    <t>BUILDING ACQUISITION, CONSTRUCTION, AND IMPROVEMENT</t>
  </si>
  <si>
    <t>FY23</t>
  </si>
  <si>
    <t>ESSER III-ARP BOOST Grant</t>
  </si>
  <si>
    <r>
      <t xml:space="preserve">PUPIL SERVICES
</t>
    </r>
    <r>
      <rPr>
        <sz val="11"/>
        <color theme="3"/>
        <rFont val="Calibri"/>
        <family val="2"/>
        <scheme val="minor"/>
      </rPr>
      <t>Note: Grantees should include food and snacks in this function code as well as any social services, behavioral health services, or mental health services provided by qualified practioners.</t>
    </r>
  </si>
  <si>
    <r>
      <rPr>
        <sz val="11"/>
        <color theme="8"/>
        <rFont val="Calibri"/>
        <family val="2"/>
        <scheme val="minor"/>
      </rPr>
      <t>Note: Grantees can include all fees for field trips here (admissions, tickets, etc.).</t>
    </r>
    <r>
      <rPr>
        <sz val="11"/>
        <color theme="1"/>
        <rFont val="Calibri"/>
        <family val="2"/>
        <scheme val="minor"/>
      </rPr>
      <t xml:space="preserve">
Expenditures for registration fees, dues for systems' or individuals' membership in professional or service organizations, or for various fee charges.  (Only fees paid to a paying agent for services in connection with bonded indebtedness are recorded in function 5100).</t>
    </r>
  </si>
  <si>
    <t>Enter Grantee Name Here</t>
  </si>
  <si>
    <t>Use "SE Year 2:" to begin EACH line item description.</t>
  </si>
  <si>
    <t xml:space="preserve">SE Year 2: </t>
  </si>
  <si>
    <r>
      <t xml:space="preserve">SCHOOL NUTRITION PROGRAM
</t>
    </r>
    <r>
      <rPr>
        <sz val="11"/>
        <color theme="8"/>
        <rFont val="Calibri"/>
        <family val="2"/>
        <scheme val="minor"/>
      </rPr>
      <t>Note: Grantees should not use this for food supplies; this refers to school cafeteria programs.</t>
    </r>
  </si>
  <si>
    <t>GSAN NOTES</t>
  </si>
  <si>
    <r>
      <t xml:space="preserve">Enter your Year 2 </t>
    </r>
    <r>
      <rPr>
        <b/>
        <i/>
        <sz val="11"/>
        <color theme="1"/>
        <rFont val="Calibri"/>
        <family val="2"/>
        <scheme val="minor"/>
      </rPr>
      <t xml:space="preserve">summer </t>
    </r>
    <r>
      <rPr>
        <b/>
        <sz val="11"/>
        <color theme="1"/>
        <rFont val="Calibri"/>
        <family val="2"/>
        <scheme val="minor"/>
      </rPr>
      <t>award here:</t>
    </r>
  </si>
  <si>
    <t>&lt;== This is how much you were awarded for Year 2 summer only. Enter that here.</t>
  </si>
  <si>
    <t>Year 2 SE Currently Budgeted:</t>
  </si>
  <si>
    <t>Year 2 SE Left to Budget:</t>
  </si>
  <si>
    <t>&lt;== This is automatically calculated from the budget worksheet.</t>
  </si>
  <si>
    <t>&lt;== If this amount is not $0.00 then the budget worksheet is over/under-budgeted.</t>
  </si>
  <si>
    <t>Note that all unused Year 1 summer funds remain available for subgrantee use in Year 2; however, they must remain notated as Year 1 for recordkeeping and audit purposes. You will not "roll" these funds over to Year 2 summer's budget.</t>
  </si>
  <si>
    <t>Year 1 Summer Funding Amount:</t>
  </si>
  <si>
    <t>Year 1 Summer Balance Remaning for Use in Year 2 Summer:</t>
  </si>
  <si>
    <t>Line Item Increase</t>
  </si>
  <si>
    <t>Line Item Decrease</t>
  </si>
  <si>
    <t>Line Item Removal</t>
  </si>
  <si>
    <t>New Line Item</t>
  </si>
  <si>
    <t>Brief Details (line item involved, description, etc.)</t>
  </si>
  <si>
    <r>
      <t xml:space="preserve">&lt;== Enter the amount of your </t>
    </r>
    <r>
      <rPr>
        <b/>
        <sz val="11"/>
        <color theme="1"/>
        <rFont val="Calibri"/>
        <family val="2"/>
        <scheme val="minor"/>
      </rPr>
      <t>Year 1</t>
    </r>
    <r>
      <rPr>
        <sz val="11"/>
        <color theme="1"/>
        <rFont val="Calibri"/>
        <family val="2"/>
        <scheme val="minor"/>
      </rPr>
      <t xml:space="preserve"> </t>
    </r>
    <r>
      <rPr>
        <b/>
        <sz val="11"/>
        <color theme="1"/>
        <rFont val="Calibri"/>
        <family val="2"/>
        <scheme val="minor"/>
      </rPr>
      <t>summer</t>
    </r>
    <r>
      <rPr>
        <sz val="11"/>
        <color theme="1"/>
        <rFont val="Calibri"/>
        <family val="2"/>
        <scheme val="minor"/>
      </rPr>
      <t xml:space="preserve"> award.</t>
    </r>
  </si>
  <si>
    <r>
      <t xml:space="preserve">&lt;== Enter the amount of </t>
    </r>
    <r>
      <rPr>
        <b/>
        <sz val="11"/>
        <color theme="1"/>
        <rFont val="Calibri"/>
        <family val="2"/>
        <scheme val="minor"/>
      </rPr>
      <t>Year 1 summer</t>
    </r>
    <r>
      <rPr>
        <sz val="11"/>
        <color theme="1"/>
        <rFont val="Calibri"/>
        <family val="2"/>
        <scheme val="minor"/>
      </rPr>
      <t xml:space="preserve"> funds remaining that you would like to use in Year 2 summer. Do </t>
    </r>
    <r>
      <rPr>
        <b/>
        <sz val="11"/>
        <color theme="1"/>
        <rFont val="Calibri"/>
        <family val="2"/>
        <scheme val="minor"/>
      </rPr>
      <t>NOT</t>
    </r>
    <r>
      <rPr>
        <sz val="11"/>
        <color theme="1"/>
        <rFont val="Calibri"/>
        <family val="2"/>
        <scheme val="minor"/>
      </rPr>
      <t xml:space="preserve"> roll these funds over to your Year 2 summer budget worksheet. They will remain available for your use, but will be accounted for in Year 1 summer.</t>
    </r>
  </si>
  <si>
    <t>Year 1 Summer Revisions Requested</t>
  </si>
  <si>
    <r>
      <t xml:space="preserve">Do you have a Year 1 summer balance that you would like to repurpose? If so, describe the changes below. You can increase line items, but you'll need to describe the corresponding line item decrease as well. You can also remove entire line items and add new line items. Please document all requested changes below. </t>
    </r>
    <r>
      <rPr>
        <sz val="11"/>
        <color theme="0"/>
        <rFont val="Calibri"/>
        <family val="2"/>
        <scheme val="minor"/>
      </rPr>
      <t xml:space="preserve">IF YOU HAVE $0 BALANCE </t>
    </r>
    <r>
      <rPr>
        <i/>
        <sz val="11"/>
        <color theme="0"/>
        <rFont val="Calibri"/>
        <family val="2"/>
        <scheme val="minor"/>
      </rPr>
      <t>OR</t>
    </r>
    <r>
      <rPr>
        <sz val="11"/>
        <color theme="0"/>
        <rFont val="Calibri"/>
        <family val="2"/>
        <scheme val="minor"/>
      </rPr>
      <t xml:space="preserve"> IF YOU HAVE A BALANCE BUT WOULD LIKE TO USE THE FUNDS FOR THE SAME PURPOSE IN YEAR 2, THIS TABLE CAN BE LEFT BLANK.</t>
    </r>
  </si>
  <si>
    <t>GSAN USE ONLY</t>
  </si>
  <si>
    <t>Total Decreases:</t>
  </si>
  <si>
    <t>Total Increases:</t>
  </si>
  <si>
    <t>Total New:</t>
  </si>
  <si>
    <t>Total Removals:</t>
  </si>
  <si>
    <r>
      <t xml:space="preserve">&lt;== This should be $0.00.
</t>
    </r>
    <r>
      <rPr>
        <i/>
        <sz val="11"/>
        <color rgb="FFFF0000"/>
        <rFont val="Calibri"/>
        <family val="2"/>
        <scheme val="minor"/>
      </rPr>
      <t>(DECREASES + REMOVALS) - (INCREASES + NEW) = TOTAL NET ADJUSTMENT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</si>
</sst>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34"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rgb="FFFFFFFF"/>
      <name val="Calibri"/>
      <family val="2"/>
      <scheme val="minor"/>
    </font>
    <font>
      <b/>
      <sz val="11"/>
      <color rgb="FFFFFFFF"/>
      <name val="Calibri"/>
      <family val="2"/>
      <scheme val="minor"/>
    </font>
    <font>
      <sz val="8"/>
      <color theme="1"/>
      <name val="Calibri"/>
      <family val="2"/>
      <scheme val="minor"/>
    </font>
    <font>
      <sz val="11"/>
      <color theme="8"/>
      <name val="Calibri"/>
      <family val="2"/>
      <scheme val="minor"/>
    </font>
    <font>
      <b/>
      <sz val="16"/>
      <color theme="1"/>
      <name val="Calibri"/>
      <family val="2"/>
      <scheme val="minor"/>
    </font>
    <font>
      <b/>
      <sz val="16"/>
      <color theme="0"/>
      <name val="Calibri"/>
      <family val="2"/>
      <scheme val="minor"/>
    </font>
    <font>
      <b/>
      <sz val="14"/>
      <color theme="8"/>
      <name val="Calibri"/>
      <family val="2"/>
      <scheme val="minor"/>
    </font>
    <font>
      <b/>
      <i/>
      <sz val="11"/>
      <color theme="1"/>
      <name val="Calibri"/>
      <family val="2"/>
      <scheme val="minor"/>
    </font>
    <font>
      <i/>
      <sz val="11"/>
      <color theme="3"/>
      <name val="Calibri"/>
      <family val="2"/>
      <scheme val="minor"/>
    </font>
    <font>
      <sz val="11"/>
      <color theme="3"/>
      <name val="Calibri"/>
      <family val="2"/>
      <scheme val="minor"/>
    </font>
    <font>
      <sz val="10"/>
      <color theme="3"/>
      <name val="Calibri"/>
      <family val="2"/>
      <scheme val="minor"/>
    </font>
    <font>
      <i/>
      <sz val="11"/>
      <color rgb="FFFF0000"/>
      <name val="Calibri"/>
      <family val="2"/>
      <scheme val="minor"/>
    </font>
    <font>
      <b/>
      <sz val="11"/>
      <color rgb="FFFF0000"/>
      <name val="Calibri"/>
      <family val="2"/>
      <scheme val="minor"/>
    </font>
    <font>
      <i/>
      <sz val="11"/>
      <color theme="9" tint="-0.499984740745262"/>
      <name val="Calibri"/>
      <family val="2"/>
      <scheme val="minor"/>
    </font>
    <font>
      <i/>
      <sz val="11"/>
      <color theme="0"/>
      <name val="Calibri"/>
      <family val="2"/>
      <scheme val="minor"/>
    </font>
    <font>
      <b/>
      <sz val="18"/>
      <color theme="0"/>
      <name val="Calibri"/>
      <family val="2"/>
      <scheme val="minor"/>
    </font>
  </fonts>
  <fills count="42">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249977111117893"/>
        <bgColor indexed="64"/>
      </patternFill>
    </fill>
    <fill>
      <patternFill patternType="solid">
        <fgColor rgb="FFFFFF00"/>
        <bgColor indexed="64"/>
      </patternFill>
    </fill>
    <fill>
      <patternFill patternType="solid">
        <fgColor rgb="FF7A7A7A"/>
      </patternFill>
    </fill>
    <fill>
      <patternFill patternType="solid">
        <fgColor theme="7" tint="0.79998168889431442"/>
        <bgColor indexed="64"/>
      </patternFill>
    </fill>
    <fill>
      <patternFill patternType="solid">
        <fgColor rgb="FF7A7A7A"/>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rgb="FFFFCCCC"/>
        <bgColor indexed="64"/>
      </patternFill>
    </fill>
    <fill>
      <patternFill patternType="solid">
        <fgColor theme="3"/>
        <bgColor indexed="64"/>
      </patternFill>
    </fill>
  </fills>
  <borders count="2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01">
    <xf numFmtId="0" fontId="0" fillId="0" borderId="0" xfId="0"/>
    <xf numFmtId="0" fontId="0" fillId="34" borderId="0" xfId="0" applyFill="1"/>
    <xf numFmtId="0" fontId="18" fillId="35" borderId="13" xfId="0" applyFont="1" applyFill="1" applyBorder="1"/>
    <xf numFmtId="0" fontId="18" fillId="35" borderId="14" xfId="0" applyFont="1" applyFill="1" applyBorder="1"/>
    <xf numFmtId="0" fontId="0" fillId="0" borderId="10" xfId="0" applyFill="1" applyBorder="1" applyAlignment="1">
      <alignment horizontal="left" vertical="center" wrapText="1"/>
    </xf>
    <xf numFmtId="0" fontId="18" fillId="37" borderId="0" xfId="0" applyFont="1" applyFill="1"/>
    <xf numFmtId="0" fontId="0" fillId="38" borderId="10" xfId="0" applyFill="1" applyBorder="1" applyAlignment="1">
      <alignment horizontal="center" vertical="center"/>
    </xf>
    <xf numFmtId="0" fontId="0" fillId="38" borderId="10" xfId="0" applyFill="1" applyBorder="1" applyAlignment="1">
      <alignment horizontal="center" vertical="center" wrapText="1"/>
    </xf>
    <xf numFmtId="0" fontId="0" fillId="0" borderId="10" xfId="0" applyBorder="1" applyAlignment="1">
      <alignment horizontal="center" vertical="center"/>
    </xf>
    <xf numFmtId="0" fontId="19" fillId="35" borderId="0" xfId="0" applyFont="1" applyFill="1" applyAlignment="1">
      <alignment horizontal="center" vertical="center"/>
    </xf>
    <xf numFmtId="0" fontId="16" fillId="0" borderId="0" xfId="0" applyFont="1"/>
    <xf numFmtId="0" fontId="13" fillId="0" borderId="0" xfId="0" applyFont="1" applyFill="1"/>
    <xf numFmtId="0" fontId="17" fillId="0" borderId="0" xfId="0" applyFont="1" applyFill="1"/>
    <xf numFmtId="0" fontId="0" fillId="0" borderId="11" xfId="0" applyBorder="1"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0" fontId="18" fillId="37" borderId="14" xfId="0" applyFont="1" applyFill="1" applyBorder="1"/>
    <xf numFmtId="0" fontId="0" fillId="38" borderId="14" xfId="0" applyFill="1" applyBorder="1" applyAlignment="1">
      <alignment horizontal="center" vertical="center"/>
    </xf>
    <xf numFmtId="0" fontId="0" fillId="38" borderId="11" xfId="0" applyFill="1" applyBorder="1" applyAlignment="1">
      <alignment horizontal="center" vertical="center"/>
    </xf>
    <xf numFmtId="0" fontId="0" fillId="0" borderId="10" xfId="0" applyFill="1" applyBorder="1" applyAlignment="1">
      <alignment horizontal="center" vertical="center"/>
    </xf>
    <xf numFmtId="0" fontId="0" fillId="0" borderId="10" xfId="0" applyFill="1" applyBorder="1" applyAlignment="1">
      <alignment horizontal="center" vertical="center" wrapText="1"/>
    </xf>
    <xf numFmtId="0" fontId="0" fillId="38" borderId="10" xfId="0" applyFill="1" applyBorder="1" applyAlignment="1">
      <alignment horizontal="left" vertical="center" wrapText="1"/>
    </xf>
    <xf numFmtId="0" fontId="21" fillId="38" borderId="10" xfId="0" applyFont="1" applyFill="1" applyBorder="1" applyAlignment="1">
      <alignment horizontal="left" vertical="center" wrapText="1"/>
    </xf>
    <xf numFmtId="0" fontId="0" fillId="0" borderId="10" xfId="0" applyBorder="1" applyAlignment="1">
      <alignment horizontal="left" vertical="center" wrapText="1"/>
    </xf>
    <xf numFmtId="0" fontId="0" fillId="0" borderId="17" xfId="0" applyBorder="1" applyAlignment="1">
      <alignment horizontal="left" vertical="center" wrapText="1"/>
    </xf>
    <xf numFmtId="0" fontId="0" fillId="38" borderId="10" xfId="0" applyFill="1" applyBorder="1" applyAlignment="1">
      <alignment horizontal="left" vertical="top" wrapText="1"/>
    </xf>
    <xf numFmtId="0" fontId="22" fillId="0" borderId="0" xfId="0" applyFont="1"/>
    <xf numFmtId="0" fontId="23" fillId="0" borderId="0" xfId="0" applyFont="1" applyFill="1"/>
    <xf numFmtId="0" fontId="27" fillId="0" borderId="0" xfId="0" applyFont="1"/>
    <xf numFmtId="0" fontId="0" fillId="0" borderId="11" xfId="0" applyFill="1" applyBorder="1" applyAlignment="1">
      <alignment horizontal="center" vertical="center"/>
    </xf>
    <xf numFmtId="0" fontId="16" fillId="36" borderId="12" xfId="0" applyFont="1" applyFill="1" applyBorder="1" applyAlignment="1" applyProtection="1">
      <protection locked="0"/>
    </xf>
    <xf numFmtId="0" fontId="0" fillId="36" borderId="19" xfId="0" applyFont="1" applyFill="1" applyBorder="1" applyAlignment="1" applyProtection="1">
      <alignment wrapText="1"/>
      <protection locked="0"/>
    </xf>
    <xf numFmtId="0" fontId="16" fillId="0" borderId="0" xfId="0" applyFont="1" applyAlignment="1" applyProtection="1">
      <alignment wrapText="1"/>
      <protection locked="0"/>
    </xf>
    <xf numFmtId="0" fontId="16" fillId="33" borderId="14" xfId="0" applyFont="1" applyFill="1" applyBorder="1" applyAlignment="1" applyProtection="1">
      <alignment horizontal="center" vertical="center" wrapText="1"/>
      <protection locked="0"/>
    </xf>
    <xf numFmtId="0" fontId="16" fillId="33" borderId="13" xfId="0" applyFont="1" applyFill="1" applyBorder="1" applyAlignment="1" applyProtection="1">
      <alignment horizontal="center" vertical="center" wrapText="1"/>
      <protection locked="0"/>
    </xf>
    <xf numFmtId="0" fontId="16" fillId="33" borderId="15" xfId="0" applyFont="1" applyFill="1" applyBorder="1" applyAlignment="1" applyProtection="1">
      <alignment horizontal="center" vertical="center" wrapText="1"/>
      <protection locked="0"/>
    </xf>
    <xf numFmtId="0" fontId="0" fillId="0" borderId="0" xfId="0" applyProtection="1">
      <protection locked="0"/>
    </xf>
    <xf numFmtId="1" fontId="0" fillId="0" borderId="10" xfId="0" applyNumberFormat="1" applyBorder="1" applyAlignment="1" applyProtection="1">
      <alignment horizontal="left" vertical="center"/>
      <protection locked="0"/>
    </xf>
    <xf numFmtId="164" fontId="0" fillId="0" borderId="10" xfId="0" applyNumberFormat="1" applyBorder="1" applyAlignment="1" applyProtection="1">
      <alignment horizontal="left" vertical="center"/>
      <protection locked="0"/>
    </xf>
    <xf numFmtId="164" fontId="0" fillId="0" borderId="17" xfId="0" applyNumberFormat="1" applyBorder="1" applyAlignment="1" applyProtection="1">
      <alignment horizontal="left" vertical="center"/>
      <protection locked="0"/>
    </xf>
    <xf numFmtId="0" fontId="0" fillId="0" borderId="12" xfId="0" applyBorder="1" applyAlignment="1" applyProtection="1">
      <alignment horizontal="left" vertical="center" wrapText="1"/>
      <protection locked="0"/>
    </xf>
    <xf numFmtId="0" fontId="0" fillId="0" borderId="18" xfId="0" applyBorder="1" applyAlignment="1" applyProtection="1">
      <alignment wrapText="1"/>
      <protection locked="0"/>
    </xf>
    <xf numFmtId="1" fontId="0" fillId="0" borderId="17" xfId="0" applyNumberFormat="1" applyBorder="1" applyAlignment="1" applyProtection="1">
      <alignment horizontal="left" vertical="center"/>
      <protection locked="0"/>
    </xf>
    <xf numFmtId="0" fontId="0" fillId="0" borderId="18" xfId="0" applyBorder="1" applyAlignment="1" applyProtection="1">
      <alignment horizontal="left" vertical="center" wrapText="1"/>
      <protection locked="0"/>
    </xf>
    <xf numFmtId="0" fontId="0" fillId="0" borderId="0" xfId="0" applyAlignment="1" applyProtection="1">
      <alignment wrapText="1"/>
      <protection locked="0"/>
    </xf>
    <xf numFmtId="164" fontId="0" fillId="0" borderId="17" xfId="0" applyNumberFormat="1" applyBorder="1" applyAlignment="1" applyProtection="1">
      <alignment horizontal="left" vertical="center"/>
    </xf>
    <xf numFmtId="164" fontId="0" fillId="34" borderId="0" xfId="0" applyNumberFormat="1" applyFill="1" applyProtection="1">
      <protection locked="0"/>
    </xf>
    <xf numFmtId="0" fontId="16" fillId="0" borderId="0" xfId="0" applyFont="1" applyAlignment="1" applyProtection="1">
      <alignment horizontal="right"/>
    </xf>
    <xf numFmtId="0" fontId="0" fillId="0" borderId="0" xfId="0" applyProtection="1"/>
    <xf numFmtId="164" fontId="0" fillId="0" borderId="0" xfId="0" applyNumberFormat="1" applyProtection="1"/>
    <xf numFmtId="0" fontId="29" fillId="0" borderId="0" xfId="0" applyFont="1" applyProtection="1"/>
    <xf numFmtId="0" fontId="0" fillId="38" borderId="10" xfId="0" applyNumberFormat="1" applyFill="1" applyBorder="1" applyAlignment="1">
      <alignment horizontal="center" vertical="center"/>
    </xf>
    <xf numFmtId="0" fontId="0" fillId="0" borderId="10" xfId="0" applyNumberFormat="1" applyBorder="1" applyAlignment="1">
      <alignment horizontal="center" vertical="center"/>
    </xf>
    <xf numFmtId="0" fontId="0" fillId="0" borderId="10" xfId="0" applyNumberFormat="1" applyFill="1" applyBorder="1" applyAlignment="1">
      <alignment horizontal="center" vertical="center"/>
    </xf>
    <xf numFmtId="0" fontId="0" fillId="0" borderId="17" xfId="0" applyNumberFormat="1" applyBorder="1" applyAlignment="1">
      <alignment horizontal="center" vertical="center"/>
    </xf>
    <xf numFmtId="0" fontId="0" fillId="0" borderId="10" xfId="0" applyNumberFormat="1" applyBorder="1" applyAlignment="1" applyProtection="1">
      <alignment horizontal="left" vertical="center"/>
      <protection locked="0"/>
    </xf>
    <xf numFmtId="0" fontId="0" fillId="0" borderId="17" xfId="0" applyNumberFormat="1" applyBorder="1" applyAlignment="1" applyProtection="1">
      <alignment horizontal="left" vertical="center"/>
      <protection locked="0"/>
    </xf>
    <xf numFmtId="0" fontId="20" fillId="0" borderId="13" xfId="0" applyFont="1" applyBorder="1" applyAlignment="1" applyProtection="1">
      <alignment horizontal="left" vertical="center"/>
      <protection locked="0"/>
    </xf>
    <xf numFmtId="0" fontId="0" fillId="0" borderId="11" xfId="0" applyBorder="1" applyAlignment="1" applyProtection="1">
      <alignment horizontal="left" vertical="center"/>
      <protection locked="0"/>
    </xf>
    <xf numFmtId="0" fontId="0" fillId="0" borderId="10" xfId="0" applyFill="1" applyBorder="1" applyAlignment="1" applyProtection="1">
      <alignment horizontal="left" vertical="center" wrapText="1"/>
      <protection locked="0"/>
    </xf>
    <xf numFmtId="0" fontId="20" fillId="0" borderId="11" xfId="0" applyFont="1" applyBorder="1" applyAlignment="1" applyProtection="1">
      <alignment horizontal="left" vertical="center"/>
      <protection locked="0"/>
    </xf>
    <xf numFmtId="0" fontId="0" fillId="0" borderId="16" xfId="0" applyBorder="1" applyAlignment="1" applyProtection="1">
      <alignment horizontal="left" vertical="center"/>
      <protection locked="0"/>
    </xf>
    <xf numFmtId="0" fontId="0" fillId="0" borderId="17" xfId="0" applyFill="1" applyBorder="1" applyAlignment="1" applyProtection="1">
      <alignment horizontal="left" vertical="center" wrapText="1"/>
      <protection locked="0"/>
    </xf>
    <xf numFmtId="0" fontId="20" fillId="0" borderId="16" xfId="0" applyFont="1" applyBorder="1" applyAlignment="1" applyProtection="1">
      <alignment horizontal="left" vertical="center"/>
      <protection locked="0"/>
    </xf>
    <xf numFmtId="0" fontId="28" fillId="0" borderId="0" xfId="0" applyFont="1" applyProtection="1">
      <protection locked="0"/>
    </xf>
    <xf numFmtId="0" fontId="27" fillId="0" borderId="0" xfId="0" applyFont="1" applyProtection="1">
      <protection locked="0"/>
    </xf>
    <xf numFmtId="0" fontId="0" fillId="0" borderId="12" xfId="0" applyFont="1" applyBorder="1" applyAlignment="1" applyProtection="1">
      <alignment horizontal="left" vertical="center" wrapText="1"/>
      <protection locked="0"/>
    </xf>
    <xf numFmtId="164" fontId="0" fillId="0" borderId="0" xfId="0" applyNumberFormat="1"/>
    <xf numFmtId="0" fontId="20" fillId="39" borderId="16" xfId="0" applyFont="1" applyFill="1" applyBorder="1" applyAlignment="1" applyProtection="1">
      <alignment horizontal="left" vertical="center"/>
      <protection locked="0"/>
    </xf>
    <xf numFmtId="0" fontId="0" fillId="39" borderId="17" xfId="0" applyFill="1" applyBorder="1" applyAlignment="1" applyProtection="1">
      <alignment horizontal="left" vertical="center"/>
      <protection locked="0"/>
    </xf>
    <xf numFmtId="0" fontId="0" fillId="39" borderId="17" xfId="0" applyFill="1" applyBorder="1" applyAlignment="1" applyProtection="1">
      <alignment horizontal="left" vertical="center" wrapText="1"/>
      <protection locked="0"/>
    </xf>
    <xf numFmtId="0" fontId="0" fillId="39" borderId="17" xfId="0" applyNumberFormat="1" applyFill="1" applyBorder="1" applyAlignment="1" applyProtection="1">
      <alignment horizontal="left" vertical="center"/>
      <protection locked="0"/>
    </xf>
    <xf numFmtId="1" fontId="0" fillId="39" borderId="17" xfId="0" applyNumberFormat="1" applyFill="1" applyBorder="1" applyAlignment="1" applyProtection="1">
      <alignment horizontal="left" vertical="center"/>
      <protection locked="0"/>
    </xf>
    <xf numFmtId="164" fontId="0" fillId="39" borderId="17" xfId="0" applyNumberFormat="1" applyFill="1" applyBorder="1" applyAlignment="1" applyProtection="1">
      <alignment horizontal="left" vertical="center"/>
      <protection locked="0"/>
    </xf>
    <xf numFmtId="164" fontId="0" fillId="39" borderId="17" xfId="0" applyNumberFormat="1" applyFill="1" applyBorder="1" applyAlignment="1" applyProtection="1">
      <alignment horizontal="left" vertical="center"/>
    </xf>
    <xf numFmtId="0" fontId="0" fillId="39" borderId="18" xfId="0" applyFill="1" applyBorder="1" applyAlignment="1" applyProtection="1">
      <alignment horizontal="left" vertical="center" wrapText="1"/>
      <protection locked="0"/>
    </xf>
    <xf numFmtId="0" fontId="31" fillId="0" borderId="0" xfId="0" applyFont="1" applyProtection="1"/>
    <xf numFmtId="0" fontId="24" fillId="0" borderId="0" xfId="0" applyFont="1" applyAlignment="1" applyProtection="1">
      <alignment vertical="center" wrapText="1"/>
    </xf>
    <xf numFmtId="0" fontId="16" fillId="0" borderId="21" xfId="0" applyFont="1" applyBorder="1" applyAlignment="1" applyProtection="1"/>
    <xf numFmtId="164" fontId="0" fillId="0" borderId="0" xfId="0" applyNumberFormat="1" applyAlignment="1" applyProtection="1">
      <alignment horizontal="center"/>
    </xf>
    <xf numFmtId="164" fontId="0" fillId="40" borderId="0" xfId="0" applyNumberFormat="1" applyFill="1" applyProtection="1"/>
    <xf numFmtId="0" fontId="16" fillId="0" borderId="0" xfId="0" applyFont="1" applyProtection="1"/>
    <xf numFmtId="0" fontId="16" fillId="0" borderId="24" xfId="0" applyFont="1" applyBorder="1" applyAlignment="1">
      <alignment horizontal="right" vertical="center" wrapText="1"/>
    </xf>
    <xf numFmtId="164" fontId="0" fillId="36" borderId="11" xfId="0" applyNumberFormat="1" applyFill="1" applyBorder="1"/>
    <xf numFmtId="0" fontId="0" fillId="0" borderId="10" xfId="0" applyBorder="1" applyAlignment="1">
      <alignment vertical="center"/>
    </xf>
    <xf numFmtId="0" fontId="0" fillId="0" borderId="0" xfId="0" applyAlignment="1">
      <alignment wrapText="1"/>
    </xf>
    <xf numFmtId="0" fontId="33" fillId="41" borderId="0" xfId="0" applyFont="1" applyFill="1" applyAlignment="1">
      <alignment horizontal="center"/>
    </xf>
    <xf numFmtId="0" fontId="13" fillId="41" borderId="0" xfId="0" applyFont="1" applyFill="1" applyAlignment="1">
      <alignment horizontal="center" wrapText="1"/>
    </xf>
    <xf numFmtId="0" fontId="26" fillId="36" borderId="12" xfId="0" applyFont="1" applyFill="1" applyBorder="1" applyAlignment="1" applyProtection="1">
      <alignment horizontal="left" wrapText="1"/>
      <protection locked="0"/>
    </xf>
    <xf numFmtId="0" fontId="26" fillId="36" borderId="20" xfId="0" applyFont="1" applyFill="1" applyBorder="1" applyAlignment="1" applyProtection="1">
      <alignment horizontal="left" wrapText="1"/>
      <protection locked="0"/>
    </xf>
    <xf numFmtId="0" fontId="30" fillId="36" borderId="20" xfId="0" applyFont="1" applyFill="1" applyBorder="1" applyAlignment="1" applyProtection="1">
      <alignment horizontal="center" wrapText="1"/>
      <protection locked="0"/>
    </xf>
    <xf numFmtId="0" fontId="30" fillId="36" borderId="11" xfId="0" applyFont="1" applyFill="1" applyBorder="1" applyAlignment="1" applyProtection="1">
      <alignment horizontal="center" wrapText="1"/>
      <protection locked="0"/>
    </xf>
    <xf numFmtId="0" fontId="16" fillId="0" borderId="22" xfId="0" applyFont="1" applyBorder="1" applyAlignment="1" applyProtection="1">
      <alignment horizontal="left" wrapText="1"/>
    </xf>
    <xf numFmtId="0" fontId="16" fillId="0" borderId="0" xfId="0" applyFont="1" applyAlignment="1" applyProtection="1">
      <alignment horizontal="left" wrapText="1"/>
    </xf>
    <xf numFmtId="0" fontId="0" fillId="0" borderId="0" xfId="0" applyAlignment="1">
      <alignment horizontal="right"/>
    </xf>
    <xf numFmtId="0" fontId="16" fillId="0" borderId="21" xfId="0" applyFont="1" applyBorder="1" applyAlignment="1">
      <alignment horizontal="center"/>
    </xf>
    <xf numFmtId="0" fontId="14" fillId="0" borderId="0" xfId="0" applyFont="1" applyAlignment="1">
      <alignment wrapText="1"/>
    </xf>
    <xf numFmtId="0" fontId="0" fillId="0" borderId="21" xfId="0" applyBorder="1"/>
    <xf numFmtId="164" fontId="0" fillId="0" borderId="0" xfId="0" applyNumberFormat="1" applyFill="1" applyAlignment="1">
      <alignment horizontal="center" vertical="center"/>
    </xf>
    <xf numFmtId="0" fontId="16" fillId="0" borderId="23" xfId="0" applyFont="1" applyBorder="1" applyAlignment="1">
      <alignment horizontal="right" vertical="center" wrapText="1"/>
    </xf>
    <xf numFmtId="0" fontId="0" fillId="0" borderId="10" xfId="0" applyBorder="1" applyAlignment="1">
      <alignment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42">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numFmt numFmtId="0" formatCode="Genera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alignment horizontal="center" vertical="center" textRotation="0" indent="0" justifyLastLine="0" shrinkToFit="0" readingOrder="0"/>
      <border diagonalUp="0" diagonalDown="0">
        <left/>
        <right style="thin">
          <color indexed="64"/>
        </right>
        <top style="thin">
          <color indexed="64"/>
        </top>
        <bottom style="thin">
          <color indexed="64"/>
        </bottom>
      </border>
    </dxf>
    <dxf>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alignment horizontal="center" vertical="center" textRotation="0" indent="0" justifyLastLine="0" shrinkToFit="0" readingOrder="0"/>
    </dxf>
    <dxf>
      <border outline="0">
        <bottom style="thin">
          <color indexed="64"/>
        </bottom>
      </border>
    </dxf>
    <dxf>
      <font>
        <b val="0"/>
        <i val="0"/>
        <strike val="0"/>
        <condense val="0"/>
        <extend val="0"/>
        <outline val="0"/>
        <shadow val="0"/>
        <u val="none"/>
        <vertAlign val="baseline"/>
        <sz val="11"/>
        <color rgb="FFFFFFFF"/>
        <name val="Calibri"/>
        <family val="2"/>
        <scheme val="minor"/>
      </font>
      <fill>
        <patternFill patternType="solid">
          <fgColor indexed="64"/>
          <bgColor rgb="FF7A7A7A"/>
        </patternFill>
      </fill>
      <border diagonalUp="0" diagonalDown="0" outline="0">
        <left style="thin">
          <color indexed="64"/>
        </left>
        <right style="thin">
          <color indexed="64"/>
        </right>
        <top/>
        <bottom/>
      </border>
    </dxf>
    <dxf>
      <alignment horizontal="left" vertical="center" textRotation="0" wrapText="1" indent="0" justifyLastLine="0" shrinkToFit="0" readingOrder="0"/>
    </dxf>
    <dxf>
      <alignment horizontal="center" vertical="center" textRotation="0" indent="0" justifyLastLine="0" shrinkToFit="0" readingOrder="0"/>
      <border>
        <right style="thin">
          <color indexed="64"/>
        </right>
      </border>
    </dxf>
    <dxf>
      <alignment horizontal="center" vertical="center" textRotation="0" indent="0" justifyLastLine="0" shrinkToFit="0" readingOrder="0"/>
    </dxf>
    <dxf>
      <alignment horizontal="center" vertical="center" textRotation="0" indent="0" justifyLastLine="0" shrinkToFit="0" readingOrder="0"/>
    </dxf>
    <dxf>
      <alignment horizontal="center" vertical="center" textRotation="0" indent="0" justifyLastLine="0" shrinkToFit="0" readingOrder="0"/>
    </dxf>
    <dxf>
      <alignment horizontal="center" vertical="center" textRotation="0" indent="0" justifyLastLine="0" shrinkToFit="0" readingOrder="0"/>
    </dxf>
    <dxf>
      <font>
        <b val="0"/>
        <i val="0"/>
        <strike val="0"/>
        <condense val="0"/>
        <extend val="0"/>
        <outline val="0"/>
        <shadow val="0"/>
        <u val="none"/>
        <vertAlign val="baseline"/>
        <sz val="11"/>
        <color rgb="FFFFFFFF"/>
        <name val="Calibri"/>
        <family val="2"/>
        <scheme val="minor"/>
      </font>
      <fill>
        <patternFill patternType="solid">
          <fgColor indexed="64"/>
          <bgColor rgb="FF7A7A7A"/>
        </patternFill>
      </fill>
    </dxf>
    <dxf>
      <fill>
        <patternFill patternType="solid">
          <fgColor indexed="64"/>
          <bgColor theme="9" tint="0.79998168889431442"/>
        </patternFill>
      </fill>
      <alignment horizontal="left" vertical="center" textRotation="0" wrapText="1" indent="0" justifyLastLine="0" shrinkToFit="0" readingOrder="0"/>
      <border diagonalUp="0" diagonalDown="0" outline="0">
        <left style="thin">
          <color indexed="64"/>
        </left>
        <right/>
        <top style="thin">
          <color indexed="64"/>
        </top>
        <bottom/>
      </border>
      <protection locked="0" hidden="0"/>
    </dxf>
    <dxf>
      <numFmt numFmtId="164" formatCode="&quot;$&quot;#,##0.00"/>
      <fill>
        <patternFill patternType="solid">
          <fgColor indexed="64"/>
          <bgColor theme="9" tint="0.79998168889431442"/>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border>
      <protection locked="1" hidden="0"/>
    </dxf>
    <dxf>
      <numFmt numFmtId="164" formatCode="&quot;$&quot;#,##0.00"/>
      <fill>
        <patternFill patternType="solid">
          <fgColor indexed="64"/>
          <bgColor theme="9" tint="0.79998168889431442"/>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border>
      <protection locked="0" hidden="0"/>
    </dxf>
    <dxf>
      <numFmt numFmtId="1" formatCode="0"/>
      <fill>
        <patternFill patternType="solid">
          <fgColor indexed="64"/>
          <bgColor theme="9" tint="0.79998168889431442"/>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border>
      <protection locked="0" hidden="0"/>
    </dxf>
    <dxf>
      <numFmt numFmtId="0" formatCode="General"/>
      <fill>
        <patternFill patternType="solid">
          <fgColor indexed="64"/>
          <bgColor theme="9" tint="0.79998168889431442"/>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border>
      <protection locked="0" hidden="0"/>
    </dxf>
    <dxf>
      <numFmt numFmtId="0" formatCode="General"/>
      <fill>
        <patternFill patternType="solid">
          <fgColor indexed="64"/>
          <bgColor theme="9" tint="0.79998168889431442"/>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border>
      <protection locked="0" hidden="0"/>
    </dxf>
    <dxf>
      <fill>
        <patternFill patternType="solid">
          <fgColor indexed="64"/>
          <bgColor theme="9" tint="0.79998168889431442"/>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border>
      <protection locked="0" hidden="0"/>
    </dxf>
    <dxf>
      <fill>
        <patternFill patternType="solid">
          <fgColor indexed="64"/>
          <bgColor theme="9" tint="0.79998168889431442"/>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8"/>
        <color theme="1"/>
        <name val="Calibri"/>
        <family val="2"/>
        <scheme val="minor"/>
      </font>
      <fill>
        <patternFill patternType="solid">
          <fgColor indexed="64"/>
          <bgColor theme="9" tint="0.79998168889431442"/>
        </patternFill>
      </fill>
      <alignment horizontal="left" vertical="center" textRotation="0" wrapText="0" indent="0" justifyLastLine="0" shrinkToFit="0" readingOrder="0"/>
      <border diagonalUp="0" diagonalDown="0" outline="0">
        <left/>
        <right style="thin">
          <color indexed="64"/>
        </right>
        <top style="thin">
          <color indexed="64"/>
        </top>
        <bottom/>
      </border>
      <protection locked="0" hidden="0"/>
    </dxf>
    <dxf>
      <border outline="0">
        <top style="thin">
          <color indexed="64"/>
        </top>
      </border>
    </dxf>
    <dxf>
      <fill>
        <patternFill patternType="solid">
          <fgColor indexed="64"/>
          <bgColor theme="9" tint="0.79998168889431442"/>
        </patternFill>
      </fill>
    </dxf>
    <dxf>
      <border outline="0">
        <left style="thin">
          <color indexed="64"/>
        </left>
        <right style="thin">
          <color indexed="64"/>
        </right>
        <top style="thin">
          <color indexed="64"/>
        </top>
        <bottom style="thin">
          <color indexed="64"/>
        </bottom>
      </border>
    </dxf>
    <dxf>
      <protection locked="0" hidden="0"/>
    </dxf>
    <dxf>
      <border outline="0">
        <bottom style="thin">
          <color indexed="64"/>
        </bottom>
      </border>
    </dxf>
    <dxf>
      <font>
        <b/>
        <i val="0"/>
        <strike val="0"/>
        <condense val="0"/>
        <extend val="0"/>
        <outline val="0"/>
        <shadow val="0"/>
        <u val="none"/>
        <vertAlign val="baseline"/>
        <sz val="11"/>
        <color theme="1"/>
        <name val="Calibri"/>
        <family val="2"/>
        <scheme val="minor"/>
      </font>
      <fill>
        <patternFill patternType="solid">
          <fgColor indexed="64"/>
          <bgColor theme="0" tint="-0.249977111117893"/>
        </patternFill>
      </fill>
      <alignment horizontal="center" vertical="center" textRotation="0" wrapText="1" indent="0" justifyLastLine="0" shrinkToFit="0" readingOrder="0"/>
      <border diagonalUp="0" diagonalDown="0">
        <left style="thin">
          <color indexed="64"/>
        </left>
        <right style="thin">
          <color indexed="64"/>
        </right>
        <top/>
        <bottom/>
      </border>
      <protection locked="0" hidden="0"/>
    </dxf>
    <dxf>
      <alignment horizontal="general" vertical="bottom" textRotation="0" wrapText="1" indent="0" justifyLastLine="0" shrinkToFit="0" readingOrder="0"/>
    </dxf>
    <dxf>
      <numFmt numFmtId="164" formatCode="&quot;$&quot;#,##0.00"/>
    </dxf>
  </dxfs>
  <tableStyles count="0" defaultTableStyle="TableStyleMedium2" defaultPivotStyle="PivotStyleLight16"/>
  <colors>
    <mruColors>
      <color rgb="FFFFCCCC"/>
      <color rgb="FFFF9999"/>
      <color rgb="FFFF7C80"/>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8121EB7F-40A1-4358-9A46-E111CDBE5524}" name="Table4" displayName="Table4" ref="A6:C26" totalsRowShown="0">
  <autoFilter ref="A6:C26" xr:uid="{8121EB7F-40A1-4358-9A46-E111CDBE5524}"/>
  <tableColumns count="3">
    <tableColumn id="1" xr3:uid="{A7E7CDC3-55CB-4EF0-9866-EBC355BCC823}" name="Type"/>
    <tableColumn id="2" xr3:uid="{253F2201-4202-4B0F-B01E-E600B8880EC9}" name="Amount" dataDxfId="41"/>
    <tableColumn id="3" xr3:uid="{47893846-E036-4793-B8E2-ADF405CAAE02}" name="Brief Details (line item involved, description, etc.)" dataDxfId="40"/>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9535B1DF-C3ED-4ED1-B667-6082889D60E2}" name="Table3" displayName="Table3" ref="A2:I45" totalsRowCount="1" headerRowDxfId="39" dataDxfId="37" totalsRowDxfId="35" headerRowBorderDxfId="38" tableBorderDxfId="36" totalsRowBorderDxfId="34">
  <autoFilter ref="A2:I44" xr:uid="{9535B1DF-C3ED-4ED1-B667-6082889D60E2}"/>
  <tableColumns count="9">
    <tableColumn id="9" xr3:uid="{4B0206D2-0AC5-47BB-803B-6503CD7B52C2}" name="Type" totalsRowDxfId="33"/>
    <tableColumn id="1" xr3:uid="{CF48905A-E9A4-4DBE-8F74-C7922B4F4947}" name="Fiscal Year" totalsRowDxfId="32"/>
    <tableColumn id="2" xr3:uid="{DB7A1587-38C2-45E0-9364-0A9CE0191E06}" name="Grant Program" totalsRowDxfId="31"/>
    <tableColumn id="3" xr3:uid="{BB496516-061C-47F7-838B-A5BF2543DF51}" name="Function" totalsRowDxfId="30"/>
    <tableColumn id="4" xr3:uid="{36FEAB95-A169-4B49-99E0-BCA9DB2EB798}" name="Object" totalsRowDxfId="29"/>
    <tableColumn id="7" xr3:uid="{005661DA-9242-4731-9D4E-BD31A18B1645}" name="Units" totalsRowDxfId="28"/>
    <tableColumn id="8" xr3:uid="{A6B50A43-3FE9-490F-9AEC-44CC6BDD90DB}" name="Price" totalsRowDxfId="27"/>
    <tableColumn id="5" xr3:uid="{5B0C97FC-EAD5-483A-803D-69C2D579400E}" name="Amount" totalsRowFunction="sum" totalsRowDxfId="26">
      <calculatedColumnFormula>Table3[[#This Row],[Units]]*Table3[[#This Row],[Price]]</calculatedColumnFormula>
    </tableColumn>
    <tableColumn id="6" xr3:uid="{054D7BCE-AA4B-43C5-9B1F-1AF88CDB4579}" name="Description" totalsRowDxfId="25"/>
  </tableColumns>
  <tableStyleInfo name="TableStyleMedium4"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BF7A9BD1-0A7F-4AE6-BC99-76E52C596C50}" name="Table2" displayName="Table2" ref="A2:E21" totalsRowShown="0" headerRowDxfId="24" dataDxfId="23">
  <autoFilter ref="A2:E21" xr:uid="{BF7A9BD1-0A7F-4AE6-BC99-76E52C596C50}"/>
  <sortState xmlns:xlrd2="http://schemas.microsoft.com/office/spreadsheetml/2017/richdata2" ref="A3:E21">
    <sortCondition ref="A2:A21"/>
  </sortState>
  <tableColumns count="5">
    <tableColumn id="6" xr3:uid="{8F1D91C1-3A83-4A6E-A007-44C103A2A5B2}" name="#" dataDxfId="22"/>
    <tableColumn id="1" xr3:uid="{CBD951F8-8A33-447A-9DA2-2CECA0EA2632}" name="Classification" dataDxfId="21"/>
    <tableColumn id="3" xr3:uid="{8B815695-8BE1-4495-91A8-9A32D7150E44}" name="Code" dataDxfId="20"/>
    <tableColumn id="4" xr3:uid="{A67AA417-291C-4413-BB4E-999A3D61D699}" name="Name" dataDxfId="19"/>
    <tableColumn id="5" xr3:uid="{378866BA-C2EB-4E06-B3D5-48B6E3DB884E}" name="Description" dataDxfId="18"/>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C18AE87F-0BEA-4539-B9FF-F16E6B2DACFB}" name="Table1" displayName="Table1" ref="A2:F143" totalsRowShown="0" headerRowDxfId="17" dataDxfId="15" headerRowBorderDxfId="16" tableBorderDxfId="14" totalsRowBorderDxfId="13">
  <autoFilter ref="A2:F143" xr:uid="{C18AE87F-0BEA-4539-B9FF-F16E6B2DACFB}"/>
  <sortState xmlns:xlrd2="http://schemas.microsoft.com/office/spreadsheetml/2017/richdata2" ref="A3:F143">
    <sortCondition ref="A3:A143"/>
    <sortCondition ref="D3:D143"/>
  </sortState>
  <tableColumns count="6">
    <tableColumn id="6" xr3:uid="{13C9C90B-B489-452F-8D4B-D01D4B45EE96}" name="#" dataDxfId="12"/>
    <tableColumn id="1" xr3:uid="{12BB30F7-A167-42BC-983D-4A698F862937}" name="Classification Name" dataDxfId="11"/>
    <tableColumn id="2" xr3:uid="{4C189985-53D0-4D65-AE1B-5FC0B9E17F7B}" name="Sub Classification Name" dataDxfId="10"/>
    <tableColumn id="3" xr3:uid="{359F173F-2BC5-40EE-B2A4-2C4A277411D4}" name="Code" dataDxfId="9"/>
    <tableColumn id="4" xr3:uid="{C4E11D48-6B0F-4EF5-9A4F-FB6CB3BBBC55}" name="Name" dataDxfId="8"/>
    <tableColumn id="5" xr3:uid="{05A802FD-9E52-4F98-AD46-F0CFDD8161C1}" name="Description" dataDxfId="7"/>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BD7FED-4C1E-4709-A922-15FC6004A08B}">
  <dimension ref="A1:C34"/>
  <sheetViews>
    <sheetView tabSelected="1" view="pageLayout" zoomScaleNormal="100" workbookViewId="0">
      <selection activeCell="A7" sqref="A7:B15"/>
    </sheetView>
  </sheetViews>
  <sheetFormatPr defaultRowHeight="14.5" x14ac:dyDescent="0.35"/>
  <cols>
    <col min="1" max="1" width="19.81640625" customWidth="1"/>
    <col min="2" max="2" width="13.1796875" customWidth="1"/>
    <col min="3" max="3" width="78.90625" customWidth="1"/>
  </cols>
  <sheetData>
    <row r="1" spans="1:3" ht="38.5" customHeight="1" thickBot="1" x14ac:dyDescent="0.4">
      <c r="A1" s="99" t="s">
        <v>354</v>
      </c>
      <c r="B1" s="83"/>
      <c r="C1" s="84" t="s">
        <v>361</v>
      </c>
    </row>
    <row r="2" spans="1:3" ht="69" customHeight="1" thickBot="1" x14ac:dyDescent="0.4">
      <c r="A2" s="82" t="s">
        <v>355</v>
      </c>
      <c r="B2" s="83"/>
      <c r="C2" s="100" t="s">
        <v>362</v>
      </c>
    </row>
    <row r="4" spans="1:3" ht="23.5" x14ac:dyDescent="0.55000000000000004">
      <c r="A4" s="86" t="s">
        <v>363</v>
      </c>
      <c r="B4" s="86"/>
      <c r="C4" s="86"/>
    </row>
    <row r="5" spans="1:3" ht="57.5" customHeight="1" x14ac:dyDescent="0.35">
      <c r="A5" s="87" t="s">
        <v>364</v>
      </c>
      <c r="B5" s="87"/>
      <c r="C5" s="87"/>
    </row>
    <row r="6" spans="1:3" x14ac:dyDescent="0.35">
      <c r="A6" t="s">
        <v>286</v>
      </c>
      <c r="B6" t="s">
        <v>3</v>
      </c>
      <c r="C6" t="s">
        <v>360</v>
      </c>
    </row>
    <row r="7" spans="1:3" x14ac:dyDescent="0.35">
      <c r="B7" s="67"/>
      <c r="C7" s="85"/>
    </row>
    <row r="8" spans="1:3" x14ac:dyDescent="0.35">
      <c r="B8" s="67"/>
      <c r="C8" s="85"/>
    </row>
    <row r="9" spans="1:3" x14ac:dyDescent="0.35">
      <c r="B9" s="67"/>
      <c r="C9" s="85"/>
    </row>
    <row r="10" spans="1:3" x14ac:dyDescent="0.35">
      <c r="B10" s="67"/>
      <c r="C10" s="85"/>
    </row>
    <row r="11" spans="1:3" x14ac:dyDescent="0.35">
      <c r="B11" s="67"/>
      <c r="C11" s="85"/>
    </row>
    <row r="12" spans="1:3" x14ac:dyDescent="0.35">
      <c r="B12" s="67"/>
      <c r="C12" s="85"/>
    </row>
    <row r="13" spans="1:3" x14ac:dyDescent="0.35">
      <c r="B13" s="67"/>
      <c r="C13" s="85"/>
    </row>
    <row r="14" spans="1:3" x14ac:dyDescent="0.35">
      <c r="B14" s="67"/>
      <c r="C14" s="85"/>
    </row>
    <row r="15" spans="1:3" x14ac:dyDescent="0.35">
      <c r="B15" s="67"/>
      <c r="C15" s="85"/>
    </row>
    <row r="16" spans="1:3" x14ac:dyDescent="0.35">
      <c r="B16" s="67"/>
      <c r="C16" s="85"/>
    </row>
    <row r="17" spans="1:3" x14ac:dyDescent="0.35">
      <c r="B17" s="67"/>
      <c r="C17" s="85"/>
    </row>
    <row r="18" spans="1:3" x14ac:dyDescent="0.35">
      <c r="B18" s="67"/>
      <c r="C18" s="85"/>
    </row>
    <row r="19" spans="1:3" x14ac:dyDescent="0.35">
      <c r="B19" s="67"/>
      <c r="C19" s="85"/>
    </row>
    <row r="20" spans="1:3" x14ac:dyDescent="0.35">
      <c r="B20" s="67"/>
      <c r="C20" s="85"/>
    </row>
    <row r="21" spans="1:3" x14ac:dyDescent="0.35">
      <c r="B21" s="67"/>
      <c r="C21" s="85"/>
    </row>
    <row r="22" spans="1:3" x14ac:dyDescent="0.35">
      <c r="B22" s="67"/>
      <c r="C22" s="85"/>
    </row>
    <row r="23" spans="1:3" x14ac:dyDescent="0.35">
      <c r="B23" s="67"/>
      <c r="C23" s="85"/>
    </row>
    <row r="24" spans="1:3" x14ac:dyDescent="0.35">
      <c r="B24" s="67"/>
      <c r="C24" s="85"/>
    </row>
    <row r="25" spans="1:3" x14ac:dyDescent="0.35">
      <c r="B25" s="67"/>
      <c r="C25" s="85"/>
    </row>
    <row r="26" spans="1:3" x14ac:dyDescent="0.35">
      <c r="B26" s="67"/>
      <c r="C26" s="85"/>
    </row>
    <row r="28" spans="1:3" x14ac:dyDescent="0.35">
      <c r="A28" s="95" t="s">
        <v>365</v>
      </c>
      <c r="B28" s="95"/>
      <c r="C28" s="97"/>
    </row>
    <row r="29" spans="1:3" x14ac:dyDescent="0.35">
      <c r="A29" s="94" t="s">
        <v>366</v>
      </c>
      <c r="B29" s="67">
        <f>SUMIF(Table4[Type],"Line Item Decrease",Table4[Amount])</f>
        <v>0</v>
      </c>
    </row>
    <row r="30" spans="1:3" x14ac:dyDescent="0.35">
      <c r="A30" s="94" t="s">
        <v>367</v>
      </c>
      <c r="B30" s="67">
        <f>SUMIF(Table4[Type],"Line Item Increase",Table4[Amount])</f>
        <v>0</v>
      </c>
    </row>
    <row r="31" spans="1:3" x14ac:dyDescent="0.35">
      <c r="A31" s="94" t="s">
        <v>369</v>
      </c>
      <c r="B31" s="67">
        <f>SUMIF(Table4[Type],"Line Item Removal",Table4[Amount])</f>
        <v>0</v>
      </c>
    </row>
    <row r="32" spans="1:3" x14ac:dyDescent="0.35">
      <c r="A32" s="94" t="s">
        <v>368</v>
      </c>
      <c r="B32" s="67">
        <f>SUMIF(Table4[Type],"New Line Item",Table4[Amount])</f>
        <v>0</v>
      </c>
    </row>
    <row r="34" spans="1:3" ht="29" x14ac:dyDescent="0.35">
      <c r="A34" s="94"/>
      <c r="B34" s="98">
        <f>(B29+B31)-(B30+B32)</f>
        <v>0</v>
      </c>
      <c r="C34" s="96" t="s">
        <v>370</v>
      </c>
    </row>
  </sheetData>
  <mergeCells count="3">
    <mergeCell ref="A4:C4"/>
    <mergeCell ref="A5:C5"/>
    <mergeCell ref="A28:B28"/>
  </mergeCells>
  <conditionalFormatting sqref="B34">
    <cfRule type="cellIs" dxfId="0" priority="3" operator="greaterThan">
      <formula>0</formula>
    </cfRule>
    <cfRule type="cellIs" dxfId="1" priority="2" operator="lessThan">
      <formula>0</formula>
    </cfRule>
    <cfRule type="cellIs" dxfId="2" priority="1" operator="equal">
      <formula>0</formula>
    </cfRule>
  </conditionalFormatting>
  <pageMargins left="0.7" right="0.7" top="0.75" bottom="0.75" header="0.3" footer="0.3"/>
  <pageSetup scale="80" orientation="portrait" r:id="rId1"/>
  <headerFooter>
    <oddHeader>&amp;L&amp;"-,Bold"&amp;14BOOST Grants Program&amp;C&amp;"-,Bold"&amp;14GaDOE Budget Drafting Template&amp;R&amp;"-,Bold"&amp;14YEAR 1 SUMMER REVISIONS</oddHeader>
  </headerFooter>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r:uid="{C3785525-3AC8-4B49-8881-99675E49180A}">
          <x14:formula1>
            <xm:f>Functions!$A$30:$A$33</xm:f>
          </x14:formula1>
          <xm:sqref>A7:A26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45"/>
  <sheetViews>
    <sheetView view="pageLayout" zoomScale="115" zoomScaleNormal="100" zoomScalePageLayoutView="115" workbookViewId="0">
      <selection activeCell="H51" sqref="H51"/>
    </sheetView>
  </sheetViews>
  <sheetFormatPr defaultRowHeight="14.5" x14ac:dyDescent="0.35"/>
  <cols>
    <col min="1" max="1" width="7.90625" style="36" customWidth="1"/>
    <col min="2" max="2" width="8.1796875" style="44" customWidth="1"/>
    <col min="3" max="3" width="12.7265625" style="36" bestFit="1" customWidth="1"/>
    <col min="4" max="4" width="9.1796875" style="36" customWidth="1"/>
    <col min="5" max="5" width="7.81640625" style="36" customWidth="1"/>
    <col min="6" max="6" width="7.36328125" style="44" customWidth="1"/>
    <col min="7" max="7" width="10.81640625" style="36" bestFit="1" customWidth="1"/>
    <col min="8" max="8" width="11" style="36" customWidth="1"/>
    <col min="9" max="9" width="51.81640625" style="36" customWidth="1"/>
    <col min="10" max="16384" width="8.7265625" style="36"/>
  </cols>
  <sheetData>
    <row r="1" spans="1:9" s="32" customFormat="1" ht="14.5" customHeight="1" x14ac:dyDescent="0.35">
      <c r="A1" s="30" t="s">
        <v>283</v>
      </c>
      <c r="B1" s="31"/>
      <c r="C1" s="88" t="s">
        <v>342</v>
      </c>
      <c r="D1" s="89"/>
      <c r="E1" s="89"/>
      <c r="F1" s="89"/>
      <c r="G1" s="89"/>
      <c r="H1" s="90" t="s">
        <v>343</v>
      </c>
      <c r="I1" s="91"/>
    </row>
    <row r="2" spans="1:9" ht="29" x14ac:dyDescent="0.35">
      <c r="A2" s="33" t="s">
        <v>286</v>
      </c>
      <c r="B2" s="34" t="s">
        <v>0</v>
      </c>
      <c r="C2" s="33" t="s">
        <v>281</v>
      </c>
      <c r="D2" s="33" t="s">
        <v>1</v>
      </c>
      <c r="E2" s="33" t="s">
        <v>2</v>
      </c>
      <c r="F2" s="33" t="s">
        <v>284</v>
      </c>
      <c r="G2" s="33" t="s">
        <v>285</v>
      </c>
      <c r="H2" s="33" t="s">
        <v>3</v>
      </c>
      <c r="I2" s="35" t="s">
        <v>4</v>
      </c>
    </row>
    <row r="3" spans="1:9" ht="29" x14ac:dyDescent="0.35">
      <c r="A3" s="57" t="s">
        <v>287</v>
      </c>
      <c r="B3" s="58" t="s">
        <v>338</v>
      </c>
      <c r="C3" s="59" t="s">
        <v>339</v>
      </c>
      <c r="D3" s="55"/>
      <c r="E3" s="55"/>
      <c r="F3" s="37"/>
      <c r="G3" s="38"/>
      <c r="H3" s="45">
        <f>Table3[[#This Row],[Units]]*Table3[[#This Row],[Price]]</f>
        <v>0</v>
      </c>
      <c r="I3" s="66" t="s">
        <v>344</v>
      </c>
    </row>
    <row r="4" spans="1:9" x14ac:dyDescent="0.35">
      <c r="A4" s="57"/>
      <c r="B4" s="58"/>
      <c r="C4" s="59"/>
      <c r="D4" s="55"/>
      <c r="E4" s="55"/>
      <c r="F4" s="37"/>
      <c r="G4" s="38"/>
      <c r="H4" s="45">
        <f>Table3[[#This Row],[Units]]*Table3[[#This Row],[Price]]</f>
        <v>0</v>
      </c>
      <c r="I4" s="40"/>
    </row>
    <row r="5" spans="1:9" x14ac:dyDescent="0.35">
      <c r="A5" s="57"/>
      <c r="B5" s="58"/>
      <c r="C5" s="59"/>
      <c r="D5" s="55"/>
      <c r="E5" s="55"/>
      <c r="F5" s="37"/>
      <c r="G5" s="38"/>
      <c r="H5" s="45">
        <f>Table3[[#This Row],[Units]]*Table3[[#This Row],[Price]]</f>
        <v>0</v>
      </c>
      <c r="I5" s="40"/>
    </row>
    <row r="6" spans="1:9" x14ac:dyDescent="0.35">
      <c r="A6" s="57"/>
      <c r="B6" s="58"/>
      <c r="C6" s="59"/>
      <c r="D6" s="55"/>
      <c r="E6" s="55"/>
      <c r="F6" s="37"/>
      <c r="G6" s="38"/>
      <c r="H6" s="45">
        <f>Table3[[#This Row],[Units]]*Table3[[#This Row],[Price]]</f>
        <v>0</v>
      </c>
      <c r="I6" s="40"/>
    </row>
    <row r="7" spans="1:9" x14ac:dyDescent="0.35">
      <c r="A7" s="60"/>
      <c r="B7" s="58"/>
      <c r="C7" s="59"/>
      <c r="D7" s="55"/>
      <c r="E7" s="55"/>
      <c r="F7" s="37"/>
      <c r="G7" s="38"/>
      <c r="H7" s="45">
        <f>Table3[[#This Row],[Units]]*Table3[[#This Row],[Price]]</f>
        <v>0</v>
      </c>
      <c r="I7" s="40"/>
    </row>
    <row r="8" spans="1:9" x14ac:dyDescent="0.35">
      <c r="A8" s="60"/>
      <c r="B8" s="61"/>
      <c r="C8" s="59"/>
      <c r="D8" s="56"/>
      <c r="E8" s="56"/>
      <c r="F8" s="37"/>
      <c r="G8" s="39"/>
      <c r="H8" s="45">
        <f>Table3[[#This Row],[Units]]*Table3[[#This Row],[Price]]</f>
        <v>0</v>
      </c>
      <c r="I8" s="41"/>
    </row>
    <row r="9" spans="1:9" x14ac:dyDescent="0.35">
      <c r="A9" s="60"/>
      <c r="B9" s="61"/>
      <c r="C9" s="59"/>
      <c r="D9" s="56"/>
      <c r="E9" s="56"/>
      <c r="F9" s="42"/>
      <c r="G9" s="39"/>
      <c r="H9" s="45">
        <f>Table3[[#This Row],[Units]]*Table3[[#This Row],[Price]]</f>
        <v>0</v>
      </c>
      <c r="I9" s="43"/>
    </row>
    <row r="10" spans="1:9" x14ac:dyDescent="0.35">
      <c r="A10" s="60"/>
      <c r="B10" s="61"/>
      <c r="C10" s="59"/>
      <c r="D10" s="56"/>
      <c r="E10" s="56"/>
      <c r="F10" s="42"/>
      <c r="G10" s="39"/>
      <c r="H10" s="45">
        <f>Table3[[#This Row],[Units]]*Table3[[#This Row],[Price]]</f>
        <v>0</v>
      </c>
      <c r="I10" s="43"/>
    </row>
    <row r="11" spans="1:9" x14ac:dyDescent="0.35">
      <c r="A11" s="60"/>
      <c r="B11" s="61"/>
      <c r="C11" s="59"/>
      <c r="D11" s="56"/>
      <c r="E11" s="56"/>
      <c r="F11" s="42"/>
      <c r="G11" s="39"/>
      <c r="H11" s="45">
        <f>Table3[[#This Row],[Units]]*Table3[[#This Row],[Price]]</f>
        <v>0</v>
      </c>
      <c r="I11" s="43"/>
    </row>
    <row r="12" spans="1:9" x14ac:dyDescent="0.35">
      <c r="A12" s="60"/>
      <c r="B12" s="61"/>
      <c r="C12" s="62"/>
      <c r="D12" s="56"/>
      <c r="E12" s="56"/>
      <c r="F12" s="42"/>
      <c r="G12" s="39"/>
      <c r="H12" s="45">
        <f>Table3[[#This Row],[Units]]*Table3[[#This Row],[Price]]</f>
        <v>0</v>
      </c>
      <c r="I12" s="43"/>
    </row>
    <row r="13" spans="1:9" x14ac:dyDescent="0.35">
      <c r="A13" s="60"/>
      <c r="B13" s="61"/>
      <c r="C13" s="62"/>
      <c r="D13" s="56"/>
      <c r="E13" s="56"/>
      <c r="F13" s="42"/>
      <c r="G13" s="39"/>
      <c r="H13" s="45">
        <f>Table3[[#This Row],[Units]]*Table3[[#This Row],[Price]]</f>
        <v>0</v>
      </c>
      <c r="I13" s="43"/>
    </row>
    <row r="14" spans="1:9" x14ac:dyDescent="0.35">
      <c r="A14" s="60"/>
      <c r="B14" s="61"/>
      <c r="C14" s="62"/>
      <c r="D14" s="56"/>
      <c r="E14" s="56"/>
      <c r="F14" s="42"/>
      <c r="G14" s="39"/>
      <c r="H14" s="45">
        <f>Table3[[#This Row],[Units]]*Table3[[#This Row],[Price]]</f>
        <v>0</v>
      </c>
      <c r="I14" s="43"/>
    </row>
    <row r="15" spans="1:9" x14ac:dyDescent="0.35">
      <c r="A15" s="60"/>
      <c r="B15" s="61"/>
      <c r="C15" s="62"/>
      <c r="D15" s="56"/>
      <c r="E15" s="56"/>
      <c r="F15" s="42"/>
      <c r="G15" s="39"/>
      <c r="H15" s="45">
        <f>Table3[[#This Row],[Units]]*Table3[[#This Row],[Price]]</f>
        <v>0</v>
      </c>
      <c r="I15" s="43"/>
    </row>
    <row r="16" spans="1:9" x14ac:dyDescent="0.35">
      <c r="A16" s="60"/>
      <c r="B16" s="61"/>
      <c r="C16" s="62"/>
      <c r="D16" s="56"/>
      <c r="E16" s="56"/>
      <c r="F16" s="42"/>
      <c r="G16" s="39"/>
      <c r="H16" s="45">
        <f>Table3[[#This Row],[Units]]*Table3[[#This Row],[Price]]</f>
        <v>0</v>
      </c>
      <c r="I16" s="43"/>
    </row>
    <row r="17" spans="1:9" x14ac:dyDescent="0.35">
      <c r="A17" s="60"/>
      <c r="B17" s="61"/>
      <c r="C17" s="62"/>
      <c r="D17" s="56"/>
      <c r="E17" s="56"/>
      <c r="F17" s="42"/>
      <c r="G17" s="39"/>
      <c r="H17" s="45">
        <f>Table3[[#This Row],[Units]]*Table3[[#This Row],[Price]]</f>
        <v>0</v>
      </c>
      <c r="I17" s="43"/>
    </row>
    <row r="18" spans="1:9" x14ac:dyDescent="0.35">
      <c r="A18" s="60"/>
      <c r="B18" s="61"/>
      <c r="C18" s="62"/>
      <c r="D18" s="56"/>
      <c r="E18" s="56"/>
      <c r="F18" s="42"/>
      <c r="G18" s="39"/>
      <c r="H18" s="45">
        <f>Table3[[#This Row],[Units]]*Table3[[#This Row],[Price]]</f>
        <v>0</v>
      </c>
      <c r="I18" s="43"/>
    </row>
    <row r="19" spans="1:9" x14ac:dyDescent="0.35">
      <c r="A19" s="60"/>
      <c r="B19" s="61"/>
      <c r="C19" s="62"/>
      <c r="D19" s="56"/>
      <c r="E19" s="56"/>
      <c r="F19" s="42"/>
      <c r="G19" s="39"/>
      <c r="H19" s="45">
        <f>Table3[[#This Row],[Units]]*Table3[[#This Row],[Price]]</f>
        <v>0</v>
      </c>
      <c r="I19" s="43"/>
    </row>
    <row r="20" spans="1:9" x14ac:dyDescent="0.35">
      <c r="A20" s="60"/>
      <c r="B20" s="61"/>
      <c r="C20" s="62"/>
      <c r="D20" s="56"/>
      <c r="E20" s="56"/>
      <c r="F20" s="42"/>
      <c r="G20" s="39"/>
      <c r="H20" s="45">
        <f>Table3[[#This Row],[Units]]*Table3[[#This Row],[Price]]</f>
        <v>0</v>
      </c>
      <c r="I20" s="43"/>
    </row>
    <row r="21" spans="1:9" x14ac:dyDescent="0.35">
      <c r="A21" s="60"/>
      <c r="B21" s="61"/>
      <c r="C21" s="62"/>
      <c r="D21" s="56"/>
      <c r="E21" s="56"/>
      <c r="F21" s="42"/>
      <c r="G21" s="39"/>
      <c r="H21" s="45">
        <f>Table3[[#This Row],[Units]]*Table3[[#This Row],[Price]]</f>
        <v>0</v>
      </c>
      <c r="I21" s="43"/>
    </row>
    <row r="22" spans="1:9" x14ac:dyDescent="0.35">
      <c r="A22" s="60"/>
      <c r="B22" s="61"/>
      <c r="C22" s="62"/>
      <c r="D22" s="56"/>
      <c r="E22" s="56"/>
      <c r="F22" s="42"/>
      <c r="G22" s="39"/>
      <c r="H22" s="45">
        <f>Table3[[#This Row],[Units]]*Table3[[#This Row],[Price]]</f>
        <v>0</v>
      </c>
      <c r="I22" s="43"/>
    </row>
    <row r="23" spans="1:9" x14ac:dyDescent="0.35">
      <c r="A23" s="60"/>
      <c r="B23" s="61"/>
      <c r="C23" s="62"/>
      <c r="D23" s="56"/>
      <c r="E23" s="56"/>
      <c r="F23" s="42"/>
      <c r="G23" s="39"/>
      <c r="H23" s="45">
        <f>Table3[[#This Row],[Units]]*Table3[[#This Row],[Price]]</f>
        <v>0</v>
      </c>
      <c r="I23" s="43"/>
    </row>
    <row r="24" spans="1:9" x14ac:dyDescent="0.35">
      <c r="A24" s="60"/>
      <c r="B24" s="61"/>
      <c r="C24" s="62"/>
      <c r="D24" s="56"/>
      <c r="E24" s="56"/>
      <c r="F24" s="42"/>
      <c r="G24" s="39"/>
      <c r="H24" s="45">
        <f>Table3[[#This Row],[Units]]*Table3[[#This Row],[Price]]</f>
        <v>0</v>
      </c>
      <c r="I24" s="43"/>
    </row>
    <row r="25" spans="1:9" x14ac:dyDescent="0.35">
      <c r="A25" s="60"/>
      <c r="B25" s="61"/>
      <c r="C25" s="62"/>
      <c r="D25" s="56"/>
      <c r="E25" s="56"/>
      <c r="F25" s="42"/>
      <c r="G25" s="39"/>
      <c r="H25" s="45">
        <f>Table3[[#This Row],[Units]]*Table3[[#This Row],[Price]]</f>
        <v>0</v>
      </c>
      <c r="I25" s="43"/>
    </row>
    <row r="26" spans="1:9" x14ac:dyDescent="0.35">
      <c r="A26" s="60"/>
      <c r="B26" s="61"/>
      <c r="C26" s="62"/>
      <c r="D26" s="56"/>
      <c r="E26" s="56"/>
      <c r="F26" s="42"/>
      <c r="G26" s="39"/>
      <c r="H26" s="45">
        <f>Table3[[#This Row],[Units]]*Table3[[#This Row],[Price]]</f>
        <v>0</v>
      </c>
      <c r="I26" s="43"/>
    </row>
    <row r="27" spans="1:9" x14ac:dyDescent="0.35">
      <c r="A27" s="60"/>
      <c r="B27" s="61"/>
      <c r="C27" s="62"/>
      <c r="D27" s="56"/>
      <c r="E27" s="56"/>
      <c r="F27" s="42"/>
      <c r="G27" s="39"/>
      <c r="H27" s="45">
        <f>Table3[[#This Row],[Units]]*Table3[[#This Row],[Price]]</f>
        <v>0</v>
      </c>
      <c r="I27" s="43"/>
    </row>
    <row r="28" spans="1:9" x14ac:dyDescent="0.35">
      <c r="A28" s="60"/>
      <c r="B28" s="61"/>
      <c r="C28" s="62"/>
      <c r="D28" s="56"/>
      <c r="E28" s="56"/>
      <c r="F28" s="42"/>
      <c r="G28" s="39"/>
      <c r="H28" s="45">
        <f>Table3[[#This Row],[Units]]*Table3[[#This Row],[Price]]</f>
        <v>0</v>
      </c>
      <c r="I28" s="43"/>
    </row>
    <row r="29" spans="1:9" x14ac:dyDescent="0.35">
      <c r="A29" s="60"/>
      <c r="B29" s="61"/>
      <c r="C29" s="62"/>
      <c r="D29" s="56"/>
      <c r="E29" s="56"/>
      <c r="F29" s="42"/>
      <c r="G29" s="39"/>
      <c r="H29" s="45">
        <f>Table3[[#This Row],[Units]]*Table3[[#This Row],[Price]]</f>
        <v>0</v>
      </c>
      <c r="I29" s="43"/>
    </row>
    <row r="30" spans="1:9" x14ac:dyDescent="0.35">
      <c r="A30" s="60"/>
      <c r="B30" s="61"/>
      <c r="C30" s="62"/>
      <c r="D30" s="56"/>
      <c r="E30" s="56"/>
      <c r="F30" s="42"/>
      <c r="G30" s="39"/>
      <c r="H30" s="45">
        <f>Table3[[#This Row],[Units]]*Table3[[#This Row],[Price]]</f>
        <v>0</v>
      </c>
      <c r="I30" s="43"/>
    </row>
    <row r="31" spans="1:9" x14ac:dyDescent="0.35">
      <c r="A31" s="60"/>
      <c r="B31" s="61"/>
      <c r="C31" s="62"/>
      <c r="D31" s="56"/>
      <c r="E31" s="56"/>
      <c r="F31" s="42"/>
      <c r="G31" s="39"/>
      <c r="H31" s="45">
        <f>Table3[[#This Row],[Units]]*Table3[[#This Row],[Price]]</f>
        <v>0</v>
      </c>
      <c r="I31" s="43"/>
    </row>
    <row r="32" spans="1:9" x14ac:dyDescent="0.35">
      <c r="A32" s="60"/>
      <c r="B32" s="61"/>
      <c r="C32" s="62"/>
      <c r="D32" s="56"/>
      <c r="E32" s="56"/>
      <c r="F32" s="42"/>
      <c r="G32" s="39"/>
      <c r="H32" s="45">
        <f>Table3[[#This Row],[Units]]*Table3[[#This Row],[Price]]</f>
        <v>0</v>
      </c>
      <c r="I32" s="43"/>
    </row>
    <row r="33" spans="1:9" x14ac:dyDescent="0.35">
      <c r="A33" s="60"/>
      <c r="B33" s="61"/>
      <c r="C33" s="62"/>
      <c r="D33" s="56"/>
      <c r="E33" s="56"/>
      <c r="F33" s="42"/>
      <c r="G33" s="39"/>
      <c r="H33" s="45">
        <f>Table3[[#This Row],[Units]]*Table3[[#This Row],[Price]]</f>
        <v>0</v>
      </c>
      <c r="I33" s="43"/>
    </row>
    <row r="34" spans="1:9" x14ac:dyDescent="0.35">
      <c r="A34" s="60"/>
      <c r="B34" s="61"/>
      <c r="C34" s="62"/>
      <c r="D34" s="56"/>
      <c r="E34" s="56"/>
      <c r="F34" s="42"/>
      <c r="G34" s="39"/>
      <c r="H34" s="45">
        <f>Table3[[#This Row],[Units]]*Table3[[#This Row],[Price]]</f>
        <v>0</v>
      </c>
      <c r="I34" s="43"/>
    </row>
    <row r="35" spans="1:9" x14ac:dyDescent="0.35">
      <c r="A35" s="60"/>
      <c r="B35" s="61"/>
      <c r="C35" s="62"/>
      <c r="D35" s="56"/>
      <c r="E35" s="56"/>
      <c r="F35" s="42"/>
      <c r="G35" s="39"/>
      <c r="H35" s="45">
        <f>Table3[[#This Row],[Units]]*Table3[[#This Row],[Price]]</f>
        <v>0</v>
      </c>
      <c r="I35" s="43"/>
    </row>
    <row r="36" spans="1:9" x14ac:dyDescent="0.35">
      <c r="A36" s="60"/>
      <c r="B36" s="61"/>
      <c r="C36" s="62"/>
      <c r="D36" s="56"/>
      <c r="E36" s="56"/>
      <c r="F36" s="42"/>
      <c r="G36" s="39"/>
      <c r="H36" s="45">
        <f>Table3[[#This Row],[Units]]*Table3[[#This Row],[Price]]</f>
        <v>0</v>
      </c>
      <c r="I36" s="43"/>
    </row>
    <row r="37" spans="1:9" x14ac:dyDescent="0.35">
      <c r="A37" s="60"/>
      <c r="B37" s="61"/>
      <c r="C37" s="62"/>
      <c r="D37" s="56"/>
      <c r="E37" s="56"/>
      <c r="F37" s="42"/>
      <c r="G37" s="39"/>
      <c r="H37" s="45">
        <f>Table3[[#This Row],[Units]]*Table3[[#This Row],[Price]]</f>
        <v>0</v>
      </c>
      <c r="I37" s="43"/>
    </row>
    <row r="38" spans="1:9" x14ac:dyDescent="0.35">
      <c r="A38" s="60"/>
      <c r="B38" s="61"/>
      <c r="C38" s="62"/>
      <c r="D38" s="56"/>
      <c r="E38" s="56"/>
      <c r="F38" s="42"/>
      <c r="G38" s="39"/>
      <c r="H38" s="45">
        <f>Table3[[#This Row],[Units]]*Table3[[#This Row],[Price]]</f>
        <v>0</v>
      </c>
      <c r="I38" s="43"/>
    </row>
    <row r="39" spans="1:9" x14ac:dyDescent="0.35">
      <c r="A39" s="60"/>
      <c r="B39" s="61"/>
      <c r="C39" s="62"/>
      <c r="D39" s="56"/>
      <c r="E39" s="56"/>
      <c r="F39" s="42"/>
      <c r="G39" s="39"/>
      <c r="H39" s="45">
        <f>Table3[[#This Row],[Units]]*Table3[[#This Row],[Price]]</f>
        <v>0</v>
      </c>
      <c r="I39" s="43"/>
    </row>
    <row r="40" spans="1:9" x14ac:dyDescent="0.35">
      <c r="A40" s="60"/>
      <c r="B40" s="61"/>
      <c r="C40" s="62"/>
      <c r="D40" s="56"/>
      <c r="E40" s="56"/>
      <c r="F40" s="42"/>
      <c r="G40" s="39"/>
      <c r="H40" s="45">
        <f>Table3[[#This Row],[Units]]*Table3[[#This Row],[Price]]</f>
        <v>0</v>
      </c>
      <c r="I40" s="43"/>
    </row>
    <row r="41" spans="1:9" x14ac:dyDescent="0.35">
      <c r="A41" s="60"/>
      <c r="B41" s="61"/>
      <c r="C41" s="62"/>
      <c r="D41" s="56"/>
      <c r="E41" s="56"/>
      <c r="F41" s="42"/>
      <c r="G41" s="39"/>
      <c r="H41" s="45">
        <f>Table3[[#This Row],[Units]]*Table3[[#This Row],[Price]]</f>
        <v>0</v>
      </c>
      <c r="I41" s="43"/>
    </row>
    <row r="42" spans="1:9" x14ac:dyDescent="0.35">
      <c r="A42" s="60"/>
      <c r="B42" s="61"/>
      <c r="C42" s="62"/>
      <c r="D42" s="56"/>
      <c r="E42" s="56"/>
      <c r="F42" s="42"/>
      <c r="G42" s="39"/>
      <c r="H42" s="45">
        <f>Table3[[#This Row],[Units]]*Table3[[#This Row],[Price]]</f>
        <v>0</v>
      </c>
      <c r="I42" s="43"/>
    </row>
    <row r="43" spans="1:9" x14ac:dyDescent="0.35">
      <c r="A43" s="60"/>
      <c r="B43" s="61"/>
      <c r="C43" s="62"/>
      <c r="D43" s="56"/>
      <c r="E43" s="56"/>
      <c r="F43" s="42"/>
      <c r="G43" s="39"/>
      <c r="H43" s="45">
        <f>Table3[[#This Row],[Units]]*Table3[[#This Row],[Price]]</f>
        <v>0</v>
      </c>
      <c r="I43" s="43"/>
    </row>
    <row r="44" spans="1:9" x14ac:dyDescent="0.35">
      <c r="A44" s="63"/>
      <c r="B44" s="61"/>
      <c r="C44" s="62"/>
      <c r="D44" s="56"/>
      <c r="E44" s="56"/>
      <c r="F44" s="42"/>
      <c r="G44" s="39"/>
      <c r="H44" s="45">
        <f>Table3[[#This Row],[Units]]*Table3[[#This Row],[Price]]</f>
        <v>0</v>
      </c>
      <c r="I44" s="43"/>
    </row>
    <row r="45" spans="1:9" x14ac:dyDescent="0.35">
      <c r="A45" s="68"/>
      <c r="B45" s="69"/>
      <c r="C45" s="70"/>
      <c r="D45" s="71"/>
      <c r="E45" s="71"/>
      <c r="F45" s="72"/>
      <c r="G45" s="73"/>
      <c r="H45" s="74">
        <f>SUBTOTAL(109,Table3[Amount])</f>
        <v>0</v>
      </c>
      <c r="I45" s="75"/>
    </row>
  </sheetData>
  <sheetProtection insertColumns="0" insertRows="0"/>
  <mergeCells count="2">
    <mergeCell ref="C1:G1"/>
    <mergeCell ref="H1:I1"/>
  </mergeCells>
  <pageMargins left="0.25" right="0.25" top="0.75" bottom="0.75" header="0.3" footer="0.3"/>
  <pageSetup orientation="landscape" r:id="rId1"/>
  <headerFooter differentFirst="1">
    <oddHeader>&amp;L&amp;"-,Bold"BOOST GRANTS PROGRAM&amp;C&amp;"-,Bold"&amp;18GaDOE Budget Drafting Template&amp;R&amp;"-,Bold"&amp;14Year 1 (2021-2022)</oddHeader>
    <oddFooter>&amp;LPage &amp;P of &amp;N&amp;R&amp;"-,Italic"Questions? Contact boost@georgiavoices.org</oddFooter>
    <firstHeader>&amp;L&amp;"-,Bold"&amp;14BOOST Grants Program&amp;C&amp;"-,Bold"&amp;14GaDOE Budget Drafting Template&amp;R&amp;"-,Bold"&amp;14 Year 2 (2022-2023) SUMMER ONLY</firstHeader>
  </headerFooter>
  <tableParts count="1">
    <tablePart r:id="rId2"/>
  </tableParts>
  <extLst>
    <ext xmlns:x14="http://schemas.microsoft.com/office/spreadsheetml/2009/9/main" uri="{CCE6A557-97BC-4b89-ADB6-D9C93CAAB3DF}">
      <x14:dataValidations xmlns:xm="http://schemas.microsoft.com/office/excel/2006/main" disablePrompts="1" count="5">
        <x14:dataValidation type="list" allowBlank="1" showInputMessage="1" showErrorMessage="1" xr:uid="{4A1F75A4-A078-4480-A3EC-6A3C8BBBB293}">
          <x14:formula1>
            <xm:f>Functions!$A$23</xm:f>
          </x14:formula1>
          <xm:sqref>A3:A44</xm:sqref>
        </x14:dataValidation>
        <x14:dataValidation type="list" allowBlank="1" showInputMessage="1" showErrorMessage="1" xr:uid="{04CD5532-84A5-4857-93A6-86A9ED231335}">
          <x14:formula1>
            <xm:f>Functions!$C$3:$C$21</xm:f>
          </x14:formula1>
          <xm:sqref>D3:D44</xm:sqref>
        </x14:dataValidation>
        <x14:dataValidation type="list" allowBlank="1" showInputMessage="1" showErrorMessage="1" xr:uid="{5C308327-923D-429B-8421-08D5F6D75FB7}">
          <x14:formula1>
            <xm:f>Objects!$D$3:$D$143</xm:f>
          </x14:formula1>
          <xm:sqref>E3:E44</xm:sqref>
        </x14:dataValidation>
        <x14:dataValidation type="list" allowBlank="1" showInputMessage="1" showErrorMessage="1" xr:uid="{0B18543C-ADD8-4E91-9BC4-7E1C63619441}">
          <x14:formula1>
            <xm:f>Functions!$A$26</xm:f>
          </x14:formula1>
          <xm:sqref>B3:B44</xm:sqref>
        </x14:dataValidation>
        <x14:dataValidation type="list" allowBlank="1" showInputMessage="1" showErrorMessage="1" xr:uid="{754F3FC8-928C-46AA-8404-837217EB37AA}">
          <x14:formula1>
            <xm:f>Functions!$A$28</xm:f>
          </x14:formula1>
          <xm:sqref>C3:C44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F096DC-0B66-404F-891B-C6527F8961C1}">
  <dimension ref="A1:E33"/>
  <sheetViews>
    <sheetView topLeftCell="B1" zoomScale="70" zoomScaleNormal="70" zoomScalePageLayoutView="70" workbookViewId="0">
      <selection sqref="A1:A1048576"/>
    </sheetView>
  </sheetViews>
  <sheetFormatPr defaultColWidth="16" defaultRowHeight="15" customHeight="1" x14ac:dyDescent="0.35"/>
  <cols>
    <col min="1" max="1" width="0" hidden="1" customWidth="1"/>
    <col min="4" max="4" width="55.90625" bestFit="1" customWidth="1"/>
    <col min="5" max="5" width="147.90625" bestFit="1" customWidth="1"/>
  </cols>
  <sheetData>
    <row r="1" spans="1:5" ht="21" x14ac:dyDescent="0.5">
      <c r="B1" s="26" t="s">
        <v>307</v>
      </c>
      <c r="C1" s="10"/>
      <c r="D1" s="10"/>
    </row>
    <row r="2" spans="1:5" ht="15" customHeight="1" x14ac:dyDescent="0.35">
      <c r="A2" s="5" t="s">
        <v>290</v>
      </c>
      <c r="B2" s="9" t="s">
        <v>306</v>
      </c>
      <c r="C2" s="9" t="s">
        <v>7</v>
      </c>
      <c r="D2" s="9" t="s">
        <v>8</v>
      </c>
      <c r="E2" s="9" t="s">
        <v>4</v>
      </c>
    </row>
    <row r="3" spans="1:5" ht="101.5" x14ac:dyDescent="0.35">
      <c r="A3" s="6" t="s">
        <v>291</v>
      </c>
      <c r="B3" s="6" t="s">
        <v>1</v>
      </c>
      <c r="C3" s="6">
        <v>1000</v>
      </c>
      <c r="D3" s="6" t="s">
        <v>9</v>
      </c>
      <c r="E3" s="21" t="s">
        <v>289</v>
      </c>
    </row>
    <row r="4" spans="1:5" ht="71" customHeight="1" x14ac:dyDescent="0.35">
      <c r="A4" s="6" t="s">
        <v>291</v>
      </c>
      <c r="B4" s="6" t="s">
        <v>1</v>
      </c>
      <c r="C4" s="6">
        <v>2100</v>
      </c>
      <c r="D4" s="7" t="s">
        <v>340</v>
      </c>
      <c r="E4" s="21" t="s">
        <v>330</v>
      </c>
    </row>
    <row r="5" spans="1:5" ht="130.5" x14ac:dyDescent="0.35">
      <c r="A5" s="6" t="s">
        <v>291</v>
      </c>
      <c r="B5" s="6" t="s">
        <v>1</v>
      </c>
      <c r="C5" s="6">
        <v>2210</v>
      </c>
      <c r="D5" s="6" t="s">
        <v>10</v>
      </c>
      <c r="E5" s="21" t="s">
        <v>293</v>
      </c>
    </row>
    <row r="6" spans="1:5" ht="72.5" x14ac:dyDescent="0.35">
      <c r="A6" s="6" t="s">
        <v>291</v>
      </c>
      <c r="B6" s="6" t="s">
        <v>1</v>
      </c>
      <c r="C6" s="6">
        <v>2213</v>
      </c>
      <c r="D6" s="6" t="s">
        <v>11</v>
      </c>
      <c r="E6" s="21" t="s">
        <v>294</v>
      </c>
    </row>
    <row r="7" spans="1:5" ht="29" x14ac:dyDescent="0.35">
      <c r="A7" s="6" t="s">
        <v>291</v>
      </c>
      <c r="B7" s="6" t="s">
        <v>1</v>
      </c>
      <c r="C7" s="6">
        <v>2230</v>
      </c>
      <c r="D7" s="6" t="s">
        <v>13</v>
      </c>
      <c r="E7" s="21" t="s">
        <v>296</v>
      </c>
    </row>
    <row r="8" spans="1:5" ht="71.5" customHeight="1" x14ac:dyDescent="0.35">
      <c r="A8" s="6" t="s">
        <v>291</v>
      </c>
      <c r="B8" s="6" t="s">
        <v>1</v>
      </c>
      <c r="C8" s="6">
        <v>2300</v>
      </c>
      <c r="D8" s="6" t="s">
        <v>14</v>
      </c>
      <c r="E8" s="21" t="s">
        <v>297</v>
      </c>
    </row>
    <row r="9" spans="1:5" ht="43.5" x14ac:dyDescent="0.35">
      <c r="A9" s="6" t="s">
        <v>291</v>
      </c>
      <c r="B9" s="6" t="s">
        <v>1</v>
      </c>
      <c r="C9" s="6">
        <v>2400</v>
      </c>
      <c r="D9" s="7" t="s">
        <v>304</v>
      </c>
      <c r="E9" s="21" t="s">
        <v>298</v>
      </c>
    </row>
    <row r="10" spans="1:5" ht="29" x14ac:dyDescent="0.35">
      <c r="A10" s="6" t="s">
        <v>291</v>
      </c>
      <c r="B10" s="6" t="s">
        <v>1</v>
      </c>
      <c r="C10" s="6">
        <v>2500</v>
      </c>
      <c r="D10" s="6" t="s">
        <v>15</v>
      </c>
      <c r="E10" s="21" t="s">
        <v>299</v>
      </c>
    </row>
    <row r="11" spans="1:5" ht="43.5" x14ac:dyDescent="0.35">
      <c r="A11" s="6" t="s">
        <v>291</v>
      </c>
      <c r="B11" s="6" t="s">
        <v>1</v>
      </c>
      <c r="C11" s="6">
        <v>2600</v>
      </c>
      <c r="D11" s="6" t="s">
        <v>16</v>
      </c>
      <c r="E11" s="21" t="s">
        <v>300</v>
      </c>
    </row>
    <row r="12" spans="1:5" ht="29" x14ac:dyDescent="0.35">
      <c r="A12" s="6" t="s">
        <v>291</v>
      </c>
      <c r="B12" s="6" t="s">
        <v>1</v>
      </c>
      <c r="C12" s="6">
        <v>2700</v>
      </c>
      <c r="D12" s="6" t="s">
        <v>17</v>
      </c>
      <c r="E12" s="21" t="s">
        <v>301</v>
      </c>
    </row>
    <row r="13" spans="1:5" ht="43.5" x14ac:dyDescent="0.35">
      <c r="A13" s="6" t="s">
        <v>291</v>
      </c>
      <c r="B13" s="6" t="s">
        <v>1</v>
      </c>
      <c r="C13" s="6">
        <v>2800</v>
      </c>
      <c r="D13" s="7" t="s">
        <v>305</v>
      </c>
      <c r="E13" s="21" t="s">
        <v>302</v>
      </c>
    </row>
    <row r="14" spans="1:5" ht="14.5" x14ac:dyDescent="0.35">
      <c r="A14" s="6" t="s">
        <v>291</v>
      </c>
      <c r="B14" s="6" t="s">
        <v>1</v>
      </c>
      <c r="C14" s="6">
        <v>2900</v>
      </c>
      <c r="D14" s="6" t="s">
        <v>18</v>
      </c>
      <c r="E14" s="21" t="s">
        <v>19</v>
      </c>
    </row>
    <row r="15" spans="1:5" ht="43.5" x14ac:dyDescent="0.35">
      <c r="A15" s="19" t="s">
        <v>292</v>
      </c>
      <c r="B15" s="19" t="s">
        <v>1</v>
      </c>
      <c r="C15" s="19">
        <v>3100</v>
      </c>
      <c r="D15" s="20" t="s">
        <v>345</v>
      </c>
      <c r="E15" s="4" t="s">
        <v>303</v>
      </c>
    </row>
    <row r="16" spans="1:5" ht="14.5" x14ac:dyDescent="0.35">
      <c r="A16" s="8" t="s">
        <v>292</v>
      </c>
      <c r="B16" s="8" t="s">
        <v>1</v>
      </c>
      <c r="C16" s="8">
        <v>2220</v>
      </c>
      <c r="D16" s="8" t="s">
        <v>12</v>
      </c>
      <c r="E16" s="23" t="s">
        <v>295</v>
      </c>
    </row>
    <row r="17" spans="1:5" ht="29" x14ac:dyDescent="0.35">
      <c r="A17" s="8" t="s">
        <v>292</v>
      </c>
      <c r="B17" s="8" t="s">
        <v>1</v>
      </c>
      <c r="C17" s="8">
        <v>3200</v>
      </c>
      <c r="D17" s="8" t="s">
        <v>20</v>
      </c>
      <c r="E17" s="23" t="s">
        <v>21</v>
      </c>
    </row>
    <row r="18" spans="1:5" ht="29" x14ac:dyDescent="0.35">
      <c r="A18" s="8" t="s">
        <v>292</v>
      </c>
      <c r="B18" s="8" t="s">
        <v>1</v>
      </c>
      <c r="C18" s="8">
        <v>3300</v>
      </c>
      <c r="D18" s="8" t="s">
        <v>22</v>
      </c>
      <c r="E18" s="23" t="s">
        <v>23</v>
      </c>
    </row>
    <row r="19" spans="1:5" ht="29" x14ac:dyDescent="0.35">
      <c r="A19" s="8" t="s">
        <v>292</v>
      </c>
      <c r="B19" s="8" t="s">
        <v>1</v>
      </c>
      <c r="C19" s="8">
        <v>4000</v>
      </c>
      <c r="D19" s="8" t="s">
        <v>24</v>
      </c>
      <c r="E19" s="23" t="s">
        <v>25</v>
      </c>
    </row>
    <row r="20" spans="1:5" ht="14.5" x14ac:dyDescent="0.35">
      <c r="A20" s="8" t="s">
        <v>292</v>
      </c>
      <c r="B20" s="8" t="s">
        <v>1</v>
      </c>
      <c r="C20" s="8">
        <v>5000</v>
      </c>
      <c r="D20" s="8" t="s">
        <v>26</v>
      </c>
      <c r="E20" s="23" t="s">
        <v>27</v>
      </c>
    </row>
    <row r="21" spans="1:5" ht="29" x14ac:dyDescent="0.35">
      <c r="A21" s="8" t="s">
        <v>292</v>
      </c>
      <c r="B21" s="8" t="s">
        <v>1</v>
      </c>
      <c r="C21" s="8">
        <v>5100</v>
      </c>
      <c r="D21" s="8" t="s">
        <v>28</v>
      </c>
      <c r="E21" s="23" t="s">
        <v>29</v>
      </c>
    </row>
    <row r="22" spans="1:5" ht="15" customHeight="1" x14ac:dyDescent="0.35">
      <c r="A22" s="28"/>
    </row>
    <row r="23" spans="1:5" ht="15" customHeight="1" x14ac:dyDescent="0.35">
      <c r="A23" s="64" t="s">
        <v>287</v>
      </c>
    </row>
    <row r="24" spans="1:5" ht="15" customHeight="1" x14ac:dyDescent="0.35">
      <c r="A24" s="64" t="s">
        <v>288</v>
      </c>
    </row>
    <row r="25" spans="1:5" ht="15" customHeight="1" x14ac:dyDescent="0.35">
      <c r="A25" s="65"/>
    </row>
    <row r="26" spans="1:5" ht="15" customHeight="1" x14ac:dyDescent="0.35">
      <c r="A26" s="65" t="s">
        <v>338</v>
      </c>
    </row>
    <row r="27" spans="1:5" ht="15" customHeight="1" x14ac:dyDescent="0.35">
      <c r="A27" s="65"/>
    </row>
    <row r="28" spans="1:5" ht="15" customHeight="1" x14ac:dyDescent="0.35">
      <c r="A28" s="65" t="s">
        <v>339</v>
      </c>
    </row>
    <row r="30" spans="1:5" ht="15" customHeight="1" x14ac:dyDescent="0.35">
      <c r="A30" t="s">
        <v>356</v>
      </c>
    </row>
    <row r="31" spans="1:5" ht="15" customHeight="1" x14ac:dyDescent="0.35">
      <c r="A31" s="65" t="s">
        <v>357</v>
      </c>
    </row>
    <row r="32" spans="1:5" ht="15" customHeight="1" x14ac:dyDescent="0.35">
      <c r="A32" s="65" t="s">
        <v>358</v>
      </c>
    </row>
    <row r="33" spans="1:1" ht="15" customHeight="1" x14ac:dyDescent="0.35">
      <c r="A33" s="65" t="s">
        <v>359</v>
      </c>
    </row>
  </sheetData>
  <sheetProtection algorithmName="SHA-512" hashValue="HObYDYP3ClPs7ixFmdoYTvy8Ya++6zh94e6ymPYGg7xAgNUmjDYuW1xPlj/ZKCw0FaTypWP2NWtrSkOLI1IdlQ==" saltValue="2zyZoR1gyP3TQhKOsAq3nA==" spinCount="100000" sheet="1" objects="1" scenarios="1"/>
  <pageMargins left="0.7" right="0.7" top="0.75" bottom="0.75" header="0.3" footer="0.3"/>
  <pageSetup scale="62" orientation="landscape" r:id="rId1"/>
  <headerFooter>
    <oddHeader>&amp;L&amp;"-,Bold"GaDOE Function Codes for BOOST Grantees</oddHeader>
  </headerFooter>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2543A4-8FBF-4F4F-B0B4-98269E201751}">
  <sheetPr>
    <pageSetUpPr fitToPage="1"/>
  </sheetPr>
  <dimension ref="A1:G143"/>
  <sheetViews>
    <sheetView view="pageBreakPreview" topLeftCell="B1" zoomScale="85" zoomScaleNormal="85" zoomScaleSheetLayoutView="85" zoomScalePageLayoutView="85" workbookViewId="0">
      <selection activeCell="C20" sqref="C20"/>
    </sheetView>
  </sheetViews>
  <sheetFormatPr defaultColWidth="29.90625" defaultRowHeight="14.5" x14ac:dyDescent="0.35"/>
  <cols>
    <col min="1" max="1" width="11.7265625" hidden="1" customWidth="1"/>
    <col min="2" max="2" width="22.453125" customWidth="1"/>
    <col min="3" max="3" width="41" bestFit="1" customWidth="1"/>
    <col min="4" max="4" width="7.6328125" bestFit="1" customWidth="1"/>
    <col min="5" max="5" width="64.6328125" bestFit="1" customWidth="1"/>
    <col min="6" max="6" width="151.1796875" bestFit="1" customWidth="1"/>
  </cols>
  <sheetData>
    <row r="1" spans="1:6" ht="21" x14ac:dyDescent="0.5">
      <c r="A1" s="11"/>
      <c r="B1" s="27" t="s">
        <v>308</v>
      </c>
      <c r="C1" s="12"/>
      <c r="D1" s="12"/>
      <c r="E1" s="12"/>
    </row>
    <row r="2" spans="1:6" x14ac:dyDescent="0.35">
      <c r="A2" s="16" t="s">
        <v>290</v>
      </c>
      <c r="B2" s="2" t="s">
        <v>5</v>
      </c>
      <c r="C2" s="3" t="s">
        <v>6</v>
      </c>
      <c r="D2" s="3" t="s">
        <v>7</v>
      </c>
      <c r="E2" s="3" t="s">
        <v>8</v>
      </c>
      <c r="F2" s="3" t="s">
        <v>4</v>
      </c>
    </row>
    <row r="3" spans="1:6" x14ac:dyDescent="0.35">
      <c r="A3" s="17" t="s">
        <v>291</v>
      </c>
      <c r="B3" s="18" t="s">
        <v>2</v>
      </c>
      <c r="C3" s="6" t="s">
        <v>30</v>
      </c>
      <c r="D3" s="51">
        <v>110</v>
      </c>
      <c r="E3" s="6" t="s">
        <v>31</v>
      </c>
      <c r="F3" s="21" t="s">
        <v>32</v>
      </c>
    </row>
    <row r="4" spans="1:6" ht="29" x14ac:dyDescent="0.35">
      <c r="A4" s="6" t="s">
        <v>291</v>
      </c>
      <c r="B4" s="18" t="s">
        <v>2</v>
      </c>
      <c r="C4" s="6" t="s">
        <v>30</v>
      </c>
      <c r="D4" s="51">
        <v>116</v>
      </c>
      <c r="E4" s="6" t="s">
        <v>333</v>
      </c>
      <c r="F4" s="21" t="s">
        <v>334</v>
      </c>
    </row>
    <row r="5" spans="1:6" x14ac:dyDescent="0.35">
      <c r="A5" s="6" t="s">
        <v>291</v>
      </c>
      <c r="B5" s="18" t="s">
        <v>2</v>
      </c>
      <c r="C5" s="6" t="s">
        <v>30</v>
      </c>
      <c r="D5" s="51">
        <v>130</v>
      </c>
      <c r="E5" s="6" t="s">
        <v>50</v>
      </c>
      <c r="F5" s="22" t="s">
        <v>309</v>
      </c>
    </row>
    <row r="6" spans="1:6" x14ac:dyDescent="0.35">
      <c r="A6" s="6" t="s">
        <v>291</v>
      </c>
      <c r="B6" s="18" t="s">
        <v>2</v>
      </c>
      <c r="C6" s="6" t="s">
        <v>30</v>
      </c>
      <c r="D6" s="51">
        <v>131</v>
      </c>
      <c r="E6" s="6" t="s">
        <v>51</v>
      </c>
      <c r="F6" s="22" t="s">
        <v>310</v>
      </c>
    </row>
    <row r="7" spans="1:6" x14ac:dyDescent="0.35">
      <c r="A7" s="6" t="s">
        <v>291</v>
      </c>
      <c r="B7" s="18" t="s">
        <v>2</v>
      </c>
      <c r="C7" s="6" t="s">
        <v>30</v>
      </c>
      <c r="D7" s="51">
        <v>140</v>
      </c>
      <c r="E7" s="6" t="s">
        <v>52</v>
      </c>
      <c r="F7" s="21" t="s">
        <v>331</v>
      </c>
    </row>
    <row r="8" spans="1:6" x14ac:dyDescent="0.35">
      <c r="A8" s="6" t="s">
        <v>291</v>
      </c>
      <c r="B8" s="18" t="s">
        <v>2</v>
      </c>
      <c r="C8" s="6" t="s">
        <v>30</v>
      </c>
      <c r="D8" s="51">
        <v>142</v>
      </c>
      <c r="E8" s="6" t="s">
        <v>54</v>
      </c>
      <c r="F8" s="25" t="s">
        <v>332</v>
      </c>
    </row>
    <row r="9" spans="1:6" x14ac:dyDescent="0.35">
      <c r="A9" s="6" t="s">
        <v>291</v>
      </c>
      <c r="B9" s="18" t="s">
        <v>2</v>
      </c>
      <c r="C9" s="6" t="s">
        <v>30</v>
      </c>
      <c r="D9" s="51">
        <v>145</v>
      </c>
      <c r="E9" s="6" t="s">
        <v>57</v>
      </c>
      <c r="F9" s="21" t="s">
        <v>58</v>
      </c>
    </row>
    <row r="10" spans="1:6" x14ac:dyDescent="0.35">
      <c r="A10" s="6" t="s">
        <v>291</v>
      </c>
      <c r="B10" s="18" t="s">
        <v>2</v>
      </c>
      <c r="C10" s="6" t="s">
        <v>30</v>
      </c>
      <c r="D10" s="51">
        <v>148</v>
      </c>
      <c r="E10" s="6" t="s">
        <v>61</v>
      </c>
      <c r="F10" s="21"/>
    </row>
    <row r="11" spans="1:6" x14ac:dyDescent="0.35">
      <c r="A11" s="6" t="s">
        <v>291</v>
      </c>
      <c r="B11" s="18" t="s">
        <v>2</v>
      </c>
      <c r="C11" s="6" t="s">
        <v>30</v>
      </c>
      <c r="D11" s="51">
        <v>161</v>
      </c>
      <c r="E11" s="6" t="s">
        <v>64</v>
      </c>
      <c r="F11" s="21" t="s">
        <v>315</v>
      </c>
    </row>
    <row r="12" spans="1:6" x14ac:dyDescent="0.35">
      <c r="A12" s="6" t="s">
        <v>291</v>
      </c>
      <c r="B12" s="18" t="s">
        <v>2</v>
      </c>
      <c r="C12" s="6" t="s">
        <v>30</v>
      </c>
      <c r="D12" s="51">
        <v>162</v>
      </c>
      <c r="E12" s="6" t="s">
        <v>65</v>
      </c>
      <c r="F12" s="21" t="s">
        <v>316</v>
      </c>
    </row>
    <row r="13" spans="1:6" ht="29" x14ac:dyDescent="0.35">
      <c r="A13" s="6" t="s">
        <v>291</v>
      </c>
      <c r="B13" s="18" t="s">
        <v>2</v>
      </c>
      <c r="C13" s="6" t="s">
        <v>30</v>
      </c>
      <c r="D13" s="51">
        <v>163</v>
      </c>
      <c r="E13" s="6" t="s">
        <v>66</v>
      </c>
      <c r="F13" s="21" t="s">
        <v>67</v>
      </c>
    </row>
    <row r="14" spans="1:6" x14ac:dyDescent="0.35">
      <c r="A14" s="6" t="s">
        <v>291</v>
      </c>
      <c r="B14" s="18" t="s">
        <v>2</v>
      </c>
      <c r="C14" s="6" t="s">
        <v>30</v>
      </c>
      <c r="D14" s="51">
        <v>165</v>
      </c>
      <c r="E14" s="6" t="s">
        <v>70</v>
      </c>
      <c r="F14" s="21" t="s">
        <v>71</v>
      </c>
    </row>
    <row r="15" spans="1:6" x14ac:dyDescent="0.35">
      <c r="A15" s="6" t="s">
        <v>291</v>
      </c>
      <c r="B15" s="18" t="s">
        <v>2</v>
      </c>
      <c r="C15" s="6" t="s">
        <v>30</v>
      </c>
      <c r="D15" s="51">
        <v>177</v>
      </c>
      <c r="E15" s="6" t="s">
        <v>86</v>
      </c>
      <c r="F15" s="21" t="s">
        <v>87</v>
      </c>
    </row>
    <row r="16" spans="1:6" x14ac:dyDescent="0.35">
      <c r="A16" s="6" t="s">
        <v>291</v>
      </c>
      <c r="B16" s="18" t="s">
        <v>2</v>
      </c>
      <c r="C16" s="6" t="s">
        <v>30</v>
      </c>
      <c r="D16" s="51">
        <v>180</v>
      </c>
      <c r="E16" s="6" t="s">
        <v>92</v>
      </c>
      <c r="F16" s="21" t="s">
        <v>93</v>
      </c>
    </row>
    <row r="17" spans="1:6" ht="29" x14ac:dyDescent="0.35">
      <c r="A17" s="6" t="s">
        <v>291</v>
      </c>
      <c r="B17" s="18" t="s">
        <v>2</v>
      </c>
      <c r="C17" s="6" t="s">
        <v>30</v>
      </c>
      <c r="D17" s="51">
        <v>181</v>
      </c>
      <c r="E17" s="6" t="s">
        <v>94</v>
      </c>
      <c r="F17" s="21" t="s">
        <v>317</v>
      </c>
    </row>
    <row r="18" spans="1:6" x14ac:dyDescent="0.35">
      <c r="A18" s="6" t="s">
        <v>291</v>
      </c>
      <c r="B18" s="18" t="s">
        <v>2</v>
      </c>
      <c r="C18" s="6" t="s">
        <v>30</v>
      </c>
      <c r="D18" s="51">
        <v>186</v>
      </c>
      <c r="E18" s="6" t="s">
        <v>97</v>
      </c>
      <c r="F18" s="21" t="s">
        <v>98</v>
      </c>
    </row>
    <row r="19" spans="1:6" ht="29" x14ac:dyDescent="0.35">
      <c r="A19" s="6" t="s">
        <v>291</v>
      </c>
      <c r="B19" s="18" t="s">
        <v>2</v>
      </c>
      <c r="C19" s="6" t="s">
        <v>30</v>
      </c>
      <c r="D19" s="51">
        <v>190</v>
      </c>
      <c r="E19" s="6" t="s">
        <v>99</v>
      </c>
      <c r="F19" s="21" t="s">
        <v>318</v>
      </c>
    </row>
    <row r="20" spans="1:6" ht="29" x14ac:dyDescent="0.35">
      <c r="A20" s="6" t="s">
        <v>291</v>
      </c>
      <c r="B20" s="18" t="s">
        <v>2</v>
      </c>
      <c r="C20" s="6" t="s">
        <v>30</v>
      </c>
      <c r="D20" s="51">
        <v>191</v>
      </c>
      <c r="E20" s="6" t="s">
        <v>100</v>
      </c>
      <c r="F20" s="21" t="s">
        <v>336</v>
      </c>
    </row>
    <row r="21" spans="1:6" ht="58" x14ac:dyDescent="0.35">
      <c r="A21" s="6" t="s">
        <v>291</v>
      </c>
      <c r="B21" s="18" t="s">
        <v>2</v>
      </c>
      <c r="C21" s="6" t="s">
        <v>107</v>
      </c>
      <c r="D21" s="51">
        <v>200</v>
      </c>
      <c r="E21" s="6" t="s">
        <v>108</v>
      </c>
      <c r="F21" s="21" t="s">
        <v>319</v>
      </c>
    </row>
    <row r="22" spans="1:6" x14ac:dyDescent="0.35">
      <c r="A22" s="6" t="s">
        <v>291</v>
      </c>
      <c r="B22" s="18" t="s">
        <v>2</v>
      </c>
      <c r="C22" s="6" t="s">
        <v>107</v>
      </c>
      <c r="D22" s="51">
        <v>220</v>
      </c>
      <c r="E22" s="6" t="s">
        <v>111</v>
      </c>
      <c r="F22" s="21" t="s">
        <v>112</v>
      </c>
    </row>
    <row r="23" spans="1:6" x14ac:dyDescent="0.35">
      <c r="A23" s="6" t="s">
        <v>291</v>
      </c>
      <c r="B23" s="18" t="s">
        <v>2</v>
      </c>
      <c r="C23" s="6" t="s">
        <v>107</v>
      </c>
      <c r="D23" s="51">
        <v>250</v>
      </c>
      <c r="E23" s="6" t="s">
        <v>117</v>
      </c>
      <c r="F23" s="21" t="s">
        <v>118</v>
      </c>
    </row>
    <row r="24" spans="1:6" x14ac:dyDescent="0.35">
      <c r="A24" s="6" t="s">
        <v>291</v>
      </c>
      <c r="B24" s="18" t="s">
        <v>2</v>
      </c>
      <c r="C24" s="6" t="s">
        <v>107</v>
      </c>
      <c r="D24" s="51">
        <v>260</v>
      </c>
      <c r="E24" s="6" t="s">
        <v>119</v>
      </c>
      <c r="F24" s="21" t="s">
        <v>120</v>
      </c>
    </row>
    <row r="25" spans="1:6" x14ac:dyDescent="0.35">
      <c r="A25" s="6" t="s">
        <v>291</v>
      </c>
      <c r="B25" s="18" t="s">
        <v>2</v>
      </c>
      <c r="C25" s="6" t="s">
        <v>107</v>
      </c>
      <c r="D25" s="51">
        <v>290</v>
      </c>
      <c r="E25" s="6" t="s">
        <v>127</v>
      </c>
      <c r="F25" s="21" t="s">
        <v>128</v>
      </c>
    </row>
    <row r="26" spans="1:6" ht="58" x14ac:dyDescent="0.35">
      <c r="A26" s="6" t="s">
        <v>291</v>
      </c>
      <c r="B26" s="18" t="s">
        <v>2</v>
      </c>
      <c r="C26" s="6" t="s">
        <v>132</v>
      </c>
      <c r="D26" s="51">
        <v>300</v>
      </c>
      <c r="E26" s="6" t="s">
        <v>133</v>
      </c>
      <c r="F26" s="21" t="s">
        <v>320</v>
      </c>
    </row>
    <row r="27" spans="1:6" ht="43.5" x14ac:dyDescent="0.35">
      <c r="A27" s="6" t="s">
        <v>291</v>
      </c>
      <c r="B27" s="18" t="s">
        <v>2</v>
      </c>
      <c r="C27" s="6" t="s">
        <v>132</v>
      </c>
      <c r="D27" s="51">
        <v>310</v>
      </c>
      <c r="E27" s="6" t="s">
        <v>134</v>
      </c>
      <c r="F27" s="21" t="s">
        <v>321</v>
      </c>
    </row>
    <row r="28" spans="1:6" x14ac:dyDescent="0.35">
      <c r="A28" s="6" t="s">
        <v>291</v>
      </c>
      <c r="B28" s="18" t="s">
        <v>2</v>
      </c>
      <c r="C28" s="6" t="s">
        <v>132</v>
      </c>
      <c r="D28" s="51">
        <v>321</v>
      </c>
      <c r="E28" s="6" t="s">
        <v>137</v>
      </c>
      <c r="F28" s="21" t="s">
        <v>138</v>
      </c>
    </row>
    <row r="29" spans="1:6" x14ac:dyDescent="0.35">
      <c r="A29" s="6" t="s">
        <v>291</v>
      </c>
      <c r="B29" s="18" t="s">
        <v>2</v>
      </c>
      <c r="C29" s="6" t="s">
        <v>132</v>
      </c>
      <c r="D29" s="51">
        <v>322</v>
      </c>
      <c r="E29" s="6" t="s">
        <v>139</v>
      </c>
      <c r="F29" s="21"/>
    </row>
    <row r="30" spans="1:6" x14ac:dyDescent="0.35">
      <c r="A30" s="6" t="s">
        <v>291</v>
      </c>
      <c r="B30" s="18" t="s">
        <v>2</v>
      </c>
      <c r="C30" s="6" t="s">
        <v>132</v>
      </c>
      <c r="D30" s="51">
        <v>324</v>
      </c>
      <c r="E30" s="6" t="s">
        <v>141</v>
      </c>
      <c r="F30" s="21" t="s">
        <v>138</v>
      </c>
    </row>
    <row r="31" spans="1:6" x14ac:dyDescent="0.35">
      <c r="A31" s="6" t="s">
        <v>291</v>
      </c>
      <c r="B31" s="18" t="s">
        <v>2</v>
      </c>
      <c r="C31" s="6" t="s">
        <v>132</v>
      </c>
      <c r="D31" s="51">
        <v>332</v>
      </c>
      <c r="E31" s="6" t="s">
        <v>143</v>
      </c>
      <c r="F31" s="21" t="s">
        <v>144</v>
      </c>
    </row>
    <row r="32" spans="1:6" ht="29" x14ac:dyDescent="0.35">
      <c r="A32" s="6" t="s">
        <v>291</v>
      </c>
      <c r="B32" s="18" t="s">
        <v>2</v>
      </c>
      <c r="C32" s="6" t="s">
        <v>153</v>
      </c>
      <c r="D32" s="51">
        <v>410</v>
      </c>
      <c r="E32" s="6" t="s">
        <v>154</v>
      </c>
      <c r="F32" s="21" t="s">
        <v>155</v>
      </c>
    </row>
    <row r="33" spans="1:6" ht="58" customHeight="1" x14ac:dyDescent="0.35">
      <c r="A33" s="6" t="s">
        <v>291</v>
      </c>
      <c r="B33" s="18" t="s">
        <v>2</v>
      </c>
      <c r="C33" s="6" t="s">
        <v>153</v>
      </c>
      <c r="D33" s="51">
        <v>430</v>
      </c>
      <c r="E33" s="6" t="s">
        <v>156</v>
      </c>
      <c r="F33" s="21" t="s">
        <v>322</v>
      </c>
    </row>
    <row r="34" spans="1:6" ht="29" x14ac:dyDescent="0.35">
      <c r="A34" s="6" t="s">
        <v>291</v>
      </c>
      <c r="B34" s="18" t="s">
        <v>2</v>
      </c>
      <c r="C34" s="6" t="s">
        <v>153</v>
      </c>
      <c r="D34" s="51">
        <v>432</v>
      </c>
      <c r="E34" s="6" t="s">
        <v>157</v>
      </c>
      <c r="F34" s="21" t="s">
        <v>323</v>
      </c>
    </row>
    <row r="35" spans="1:6" x14ac:dyDescent="0.35">
      <c r="A35" s="6" t="s">
        <v>291</v>
      </c>
      <c r="B35" s="18" t="s">
        <v>2</v>
      </c>
      <c r="C35" s="6" t="s">
        <v>153</v>
      </c>
      <c r="D35" s="51">
        <v>441</v>
      </c>
      <c r="E35" s="6" t="s">
        <v>158</v>
      </c>
      <c r="F35" s="21" t="s">
        <v>324</v>
      </c>
    </row>
    <row r="36" spans="1:6" x14ac:dyDescent="0.35">
      <c r="A36" s="6" t="s">
        <v>291</v>
      </c>
      <c r="B36" s="18" t="s">
        <v>2</v>
      </c>
      <c r="C36" s="6" t="s">
        <v>153</v>
      </c>
      <c r="D36" s="51">
        <v>442</v>
      </c>
      <c r="E36" s="6" t="s">
        <v>159</v>
      </c>
      <c r="F36" s="21" t="s">
        <v>325</v>
      </c>
    </row>
    <row r="37" spans="1:6" ht="29" x14ac:dyDescent="0.35">
      <c r="A37" s="6" t="s">
        <v>291</v>
      </c>
      <c r="B37" s="18" t="s">
        <v>2</v>
      </c>
      <c r="C37" s="6" t="s">
        <v>153</v>
      </c>
      <c r="D37" s="51">
        <v>443</v>
      </c>
      <c r="E37" s="6" t="s">
        <v>160</v>
      </c>
      <c r="F37" s="21" t="s">
        <v>161</v>
      </c>
    </row>
    <row r="38" spans="1:6" ht="58" x14ac:dyDescent="0.35">
      <c r="A38" s="6" t="s">
        <v>291</v>
      </c>
      <c r="B38" s="18" t="s">
        <v>2</v>
      </c>
      <c r="C38" s="6" t="s">
        <v>166</v>
      </c>
      <c r="D38" s="51">
        <v>511</v>
      </c>
      <c r="E38" s="6" t="s">
        <v>167</v>
      </c>
      <c r="F38" s="21" t="s">
        <v>168</v>
      </c>
    </row>
    <row r="39" spans="1:6" ht="29" x14ac:dyDescent="0.35">
      <c r="A39" s="6" t="s">
        <v>291</v>
      </c>
      <c r="B39" s="18" t="s">
        <v>2</v>
      </c>
      <c r="C39" s="6" t="s">
        <v>166</v>
      </c>
      <c r="D39" s="51">
        <v>519</v>
      </c>
      <c r="E39" s="6" t="s">
        <v>169</v>
      </c>
      <c r="F39" s="21" t="s">
        <v>170</v>
      </c>
    </row>
    <row r="40" spans="1:6" ht="29" x14ac:dyDescent="0.35">
      <c r="A40" s="6" t="s">
        <v>291</v>
      </c>
      <c r="B40" s="18" t="s">
        <v>2</v>
      </c>
      <c r="C40" s="6" t="s">
        <v>166</v>
      </c>
      <c r="D40" s="51">
        <v>520</v>
      </c>
      <c r="E40" s="6" t="s">
        <v>171</v>
      </c>
      <c r="F40" s="21" t="s">
        <v>172</v>
      </c>
    </row>
    <row r="41" spans="1:6" ht="58" x14ac:dyDescent="0.35">
      <c r="A41" s="6" t="s">
        <v>291</v>
      </c>
      <c r="B41" s="18" t="s">
        <v>2</v>
      </c>
      <c r="C41" s="6" t="s">
        <v>166</v>
      </c>
      <c r="D41" s="51">
        <v>530</v>
      </c>
      <c r="E41" s="6" t="s">
        <v>173</v>
      </c>
      <c r="F41" s="21" t="s">
        <v>335</v>
      </c>
    </row>
    <row r="42" spans="1:6" ht="29" x14ac:dyDescent="0.35">
      <c r="A42" s="6" t="s">
        <v>291</v>
      </c>
      <c r="B42" s="18" t="s">
        <v>2</v>
      </c>
      <c r="C42" s="6" t="s">
        <v>166</v>
      </c>
      <c r="D42" s="51">
        <v>532</v>
      </c>
      <c r="E42" s="6" t="s">
        <v>174</v>
      </c>
      <c r="F42" s="21" t="s">
        <v>175</v>
      </c>
    </row>
    <row r="43" spans="1:6" x14ac:dyDescent="0.35">
      <c r="A43" s="6" t="s">
        <v>291</v>
      </c>
      <c r="B43" s="18" t="s">
        <v>2</v>
      </c>
      <c r="C43" s="6" t="s">
        <v>166</v>
      </c>
      <c r="D43" s="51">
        <v>580</v>
      </c>
      <c r="E43" s="6" t="s">
        <v>186</v>
      </c>
      <c r="F43" s="21" t="s">
        <v>326</v>
      </c>
    </row>
    <row r="44" spans="1:6" ht="43.5" x14ac:dyDescent="0.35">
      <c r="A44" s="6" t="s">
        <v>291</v>
      </c>
      <c r="B44" s="18" t="s">
        <v>2</v>
      </c>
      <c r="C44" s="6" t="s">
        <v>202</v>
      </c>
      <c r="D44" s="51">
        <v>610</v>
      </c>
      <c r="E44" s="6" t="s">
        <v>203</v>
      </c>
      <c r="F44" s="21" t="s">
        <v>204</v>
      </c>
    </row>
    <row r="45" spans="1:6" ht="58" x14ac:dyDescent="0.35">
      <c r="A45" s="6" t="s">
        <v>291</v>
      </c>
      <c r="B45" s="18" t="s">
        <v>2</v>
      </c>
      <c r="C45" s="6" t="s">
        <v>202</v>
      </c>
      <c r="D45" s="51">
        <v>611</v>
      </c>
      <c r="E45" s="6" t="s">
        <v>205</v>
      </c>
      <c r="F45" s="21" t="s">
        <v>206</v>
      </c>
    </row>
    <row r="46" spans="1:6" x14ac:dyDescent="0.35">
      <c r="A46" s="6" t="s">
        <v>291</v>
      </c>
      <c r="B46" s="18" t="s">
        <v>2</v>
      </c>
      <c r="C46" s="6" t="s">
        <v>202</v>
      </c>
      <c r="D46" s="51">
        <v>612</v>
      </c>
      <c r="E46" s="6" t="s">
        <v>207</v>
      </c>
      <c r="F46" s="21" t="s">
        <v>208</v>
      </c>
    </row>
    <row r="47" spans="1:6" ht="29" x14ac:dyDescent="0.35">
      <c r="A47" s="6" t="s">
        <v>291</v>
      </c>
      <c r="B47" s="18" t="s">
        <v>2</v>
      </c>
      <c r="C47" s="6" t="s">
        <v>202</v>
      </c>
      <c r="D47" s="51">
        <v>615</v>
      </c>
      <c r="E47" s="6" t="s">
        <v>209</v>
      </c>
      <c r="F47" s="21" t="s">
        <v>210</v>
      </c>
    </row>
    <row r="48" spans="1:6" ht="29" x14ac:dyDescent="0.35">
      <c r="A48" s="6" t="s">
        <v>291</v>
      </c>
      <c r="B48" s="18" t="s">
        <v>2</v>
      </c>
      <c r="C48" s="6" t="s">
        <v>202</v>
      </c>
      <c r="D48" s="51">
        <v>616</v>
      </c>
      <c r="E48" s="6" t="s">
        <v>211</v>
      </c>
      <c r="F48" s="21" t="s">
        <v>212</v>
      </c>
    </row>
    <row r="49" spans="1:6" x14ac:dyDescent="0.35">
      <c r="A49" s="6" t="s">
        <v>291</v>
      </c>
      <c r="B49" s="18" t="s">
        <v>2</v>
      </c>
      <c r="C49" s="6" t="s">
        <v>202</v>
      </c>
      <c r="D49" s="51">
        <v>620</v>
      </c>
      <c r="E49" s="6" t="s">
        <v>213</v>
      </c>
      <c r="F49" s="21" t="s">
        <v>214</v>
      </c>
    </row>
    <row r="50" spans="1:6" ht="58" x14ac:dyDescent="0.35">
      <c r="A50" s="6" t="s">
        <v>291</v>
      </c>
      <c r="B50" s="18" t="s">
        <v>2</v>
      </c>
      <c r="C50" s="6" t="s">
        <v>202</v>
      </c>
      <c r="D50" s="51">
        <v>640</v>
      </c>
      <c r="E50" s="6" t="s">
        <v>218</v>
      </c>
      <c r="F50" s="21" t="s">
        <v>328</v>
      </c>
    </row>
    <row r="51" spans="1:6" x14ac:dyDescent="0.35">
      <c r="A51" s="6" t="s">
        <v>291</v>
      </c>
      <c r="B51" s="18" t="s">
        <v>2</v>
      </c>
      <c r="C51" s="6" t="s">
        <v>202</v>
      </c>
      <c r="D51" s="51">
        <v>641</v>
      </c>
      <c r="E51" s="6" t="s">
        <v>219</v>
      </c>
      <c r="F51" s="21" t="s">
        <v>220</v>
      </c>
    </row>
    <row r="52" spans="1:6" ht="29" x14ac:dyDescent="0.35">
      <c r="A52" s="6" t="s">
        <v>291</v>
      </c>
      <c r="B52" s="18" t="s">
        <v>2</v>
      </c>
      <c r="C52" s="6" t="s">
        <v>202</v>
      </c>
      <c r="D52" s="51">
        <v>642</v>
      </c>
      <c r="E52" s="6" t="s">
        <v>221</v>
      </c>
      <c r="F52" s="21" t="s">
        <v>222</v>
      </c>
    </row>
    <row r="53" spans="1:6" ht="58" x14ac:dyDescent="0.35">
      <c r="A53" s="6" t="s">
        <v>291</v>
      </c>
      <c r="B53" s="18" t="s">
        <v>2</v>
      </c>
      <c r="C53" s="6" t="s">
        <v>223</v>
      </c>
      <c r="D53" s="51">
        <v>730</v>
      </c>
      <c r="E53" s="7" t="s">
        <v>311</v>
      </c>
      <c r="F53" s="21" t="s">
        <v>229</v>
      </c>
    </row>
    <row r="54" spans="1:6" ht="29" x14ac:dyDescent="0.35">
      <c r="A54" s="6" t="s">
        <v>291</v>
      </c>
      <c r="B54" s="18" t="s">
        <v>2</v>
      </c>
      <c r="C54" s="6" t="s">
        <v>223</v>
      </c>
      <c r="D54" s="51">
        <v>732</v>
      </c>
      <c r="E54" s="7" t="s">
        <v>312</v>
      </c>
      <c r="F54" s="21" t="s">
        <v>230</v>
      </c>
    </row>
    <row r="55" spans="1:6" ht="43.5" x14ac:dyDescent="0.35">
      <c r="A55" s="6" t="s">
        <v>291</v>
      </c>
      <c r="B55" s="18" t="s">
        <v>2</v>
      </c>
      <c r="C55" s="6" t="s">
        <v>223</v>
      </c>
      <c r="D55" s="51">
        <v>734</v>
      </c>
      <c r="E55" s="7" t="s">
        <v>313</v>
      </c>
      <c r="F55" s="21" t="s">
        <v>231</v>
      </c>
    </row>
    <row r="56" spans="1:6" ht="43.5" x14ac:dyDescent="0.35">
      <c r="A56" s="6" t="s">
        <v>291</v>
      </c>
      <c r="B56" s="18" t="s">
        <v>2</v>
      </c>
      <c r="C56" s="6" t="s">
        <v>249</v>
      </c>
      <c r="D56" s="51">
        <v>810</v>
      </c>
      <c r="E56" s="6" t="s">
        <v>250</v>
      </c>
      <c r="F56" s="21" t="s">
        <v>341</v>
      </c>
    </row>
    <row r="57" spans="1:6" x14ac:dyDescent="0.35">
      <c r="A57" s="6" t="s">
        <v>291</v>
      </c>
      <c r="B57" s="18" t="s">
        <v>2</v>
      </c>
      <c r="C57" s="6" t="s">
        <v>249</v>
      </c>
      <c r="D57" s="51">
        <v>880</v>
      </c>
      <c r="E57" s="6" t="s">
        <v>263</v>
      </c>
      <c r="F57" s="21" t="s">
        <v>329</v>
      </c>
    </row>
    <row r="58" spans="1:6" x14ac:dyDescent="0.35">
      <c r="A58" s="8" t="s">
        <v>292</v>
      </c>
      <c r="B58" s="13" t="s">
        <v>2</v>
      </c>
      <c r="C58" s="8" t="s">
        <v>30</v>
      </c>
      <c r="D58" s="52">
        <v>111</v>
      </c>
      <c r="E58" s="8" t="s">
        <v>33</v>
      </c>
      <c r="F58" s="23" t="s">
        <v>34</v>
      </c>
    </row>
    <row r="59" spans="1:6" x14ac:dyDescent="0.35">
      <c r="A59" s="8" t="s">
        <v>292</v>
      </c>
      <c r="B59" s="13" t="s">
        <v>2</v>
      </c>
      <c r="C59" s="8" t="s">
        <v>30</v>
      </c>
      <c r="D59" s="52">
        <v>112</v>
      </c>
      <c r="E59" s="8" t="s">
        <v>35</v>
      </c>
      <c r="F59" s="23" t="s">
        <v>36</v>
      </c>
    </row>
    <row r="60" spans="1:6" x14ac:dyDescent="0.35">
      <c r="A60" s="8" t="s">
        <v>292</v>
      </c>
      <c r="B60" s="13" t="s">
        <v>2</v>
      </c>
      <c r="C60" s="8" t="s">
        <v>30</v>
      </c>
      <c r="D60" s="52">
        <v>113</v>
      </c>
      <c r="E60" s="8" t="s">
        <v>37</v>
      </c>
      <c r="F60" s="23" t="s">
        <v>38</v>
      </c>
    </row>
    <row r="61" spans="1:6" x14ac:dyDescent="0.35">
      <c r="A61" s="8" t="s">
        <v>292</v>
      </c>
      <c r="B61" s="13" t="s">
        <v>2</v>
      </c>
      <c r="C61" s="8" t="s">
        <v>30</v>
      </c>
      <c r="D61" s="52">
        <v>114</v>
      </c>
      <c r="E61" s="8" t="s">
        <v>37</v>
      </c>
      <c r="F61" s="23" t="s">
        <v>39</v>
      </c>
    </row>
    <row r="62" spans="1:6" x14ac:dyDescent="0.35">
      <c r="A62" s="8" t="s">
        <v>292</v>
      </c>
      <c r="B62" s="13" t="s">
        <v>2</v>
      </c>
      <c r="C62" s="8" t="s">
        <v>30</v>
      </c>
      <c r="D62" s="52">
        <v>115</v>
      </c>
      <c r="E62" s="8" t="s">
        <v>40</v>
      </c>
      <c r="F62" s="23" t="s">
        <v>41</v>
      </c>
    </row>
    <row r="63" spans="1:6" x14ac:dyDescent="0.35">
      <c r="A63" s="8" t="s">
        <v>292</v>
      </c>
      <c r="B63" s="13" t="s">
        <v>2</v>
      </c>
      <c r="C63" s="8" t="s">
        <v>30</v>
      </c>
      <c r="D63" s="52">
        <v>117</v>
      </c>
      <c r="E63" s="8" t="s">
        <v>42</v>
      </c>
      <c r="F63" s="23" t="s">
        <v>43</v>
      </c>
    </row>
    <row r="64" spans="1:6" x14ac:dyDescent="0.35">
      <c r="A64" s="8" t="s">
        <v>292</v>
      </c>
      <c r="B64" s="13" t="s">
        <v>2</v>
      </c>
      <c r="C64" s="8" t="s">
        <v>30</v>
      </c>
      <c r="D64" s="52">
        <v>118</v>
      </c>
      <c r="E64" s="8" t="s">
        <v>44</v>
      </c>
      <c r="F64" s="23" t="s">
        <v>45</v>
      </c>
    </row>
    <row r="65" spans="1:6" x14ac:dyDescent="0.35">
      <c r="A65" s="8" t="s">
        <v>292</v>
      </c>
      <c r="B65" s="13" t="s">
        <v>2</v>
      </c>
      <c r="C65" s="8" t="s">
        <v>30</v>
      </c>
      <c r="D65" s="52">
        <v>120</v>
      </c>
      <c r="E65" s="8" t="s">
        <v>46</v>
      </c>
      <c r="F65" s="23" t="s">
        <v>47</v>
      </c>
    </row>
    <row r="66" spans="1:6" ht="101.5" x14ac:dyDescent="0.35">
      <c r="A66" s="8" t="s">
        <v>292</v>
      </c>
      <c r="B66" s="13" t="s">
        <v>2</v>
      </c>
      <c r="C66" s="8" t="s">
        <v>30</v>
      </c>
      <c r="D66" s="52">
        <v>121</v>
      </c>
      <c r="E66" s="8" t="s">
        <v>48</v>
      </c>
      <c r="F66" s="23" t="s">
        <v>49</v>
      </c>
    </row>
    <row r="67" spans="1:6" x14ac:dyDescent="0.35">
      <c r="A67" s="8" t="s">
        <v>292</v>
      </c>
      <c r="B67" s="13" t="s">
        <v>2</v>
      </c>
      <c r="C67" s="8" t="s">
        <v>30</v>
      </c>
      <c r="D67" s="52">
        <v>141</v>
      </c>
      <c r="E67" s="8" t="s">
        <v>282</v>
      </c>
      <c r="F67" s="23" t="s">
        <v>53</v>
      </c>
    </row>
    <row r="68" spans="1:6" x14ac:dyDescent="0.35">
      <c r="A68" s="8" t="s">
        <v>292</v>
      </c>
      <c r="B68" s="13" t="s">
        <v>2</v>
      </c>
      <c r="C68" s="8" t="s">
        <v>30</v>
      </c>
      <c r="D68" s="52">
        <v>143</v>
      </c>
      <c r="E68" s="8" t="s">
        <v>55</v>
      </c>
      <c r="F68" s="23" t="s">
        <v>56</v>
      </c>
    </row>
    <row r="69" spans="1:6" x14ac:dyDescent="0.35">
      <c r="A69" s="8" t="s">
        <v>292</v>
      </c>
      <c r="B69" s="13" t="s">
        <v>2</v>
      </c>
      <c r="C69" s="8" t="s">
        <v>30</v>
      </c>
      <c r="D69" s="52">
        <v>146</v>
      </c>
      <c r="E69" s="8" t="s">
        <v>59</v>
      </c>
      <c r="F69" s="23" t="s">
        <v>60</v>
      </c>
    </row>
    <row r="70" spans="1:6" x14ac:dyDescent="0.35">
      <c r="A70" s="8" t="s">
        <v>292</v>
      </c>
      <c r="B70" s="13" t="s">
        <v>2</v>
      </c>
      <c r="C70" s="8" t="s">
        <v>30</v>
      </c>
      <c r="D70" s="52">
        <v>151</v>
      </c>
      <c r="E70" s="8" t="s">
        <v>62</v>
      </c>
      <c r="F70" s="23" t="s">
        <v>63</v>
      </c>
    </row>
    <row r="71" spans="1:6" ht="43.5" x14ac:dyDescent="0.35">
      <c r="A71" s="8" t="s">
        <v>292</v>
      </c>
      <c r="B71" s="13" t="s">
        <v>2</v>
      </c>
      <c r="C71" s="8" t="s">
        <v>30</v>
      </c>
      <c r="D71" s="52">
        <v>164</v>
      </c>
      <c r="E71" s="8" t="s">
        <v>68</v>
      </c>
      <c r="F71" s="23" t="s">
        <v>69</v>
      </c>
    </row>
    <row r="72" spans="1:6" x14ac:dyDescent="0.35">
      <c r="A72" s="8" t="s">
        <v>292</v>
      </c>
      <c r="B72" s="13" t="s">
        <v>2</v>
      </c>
      <c r="C72" s="8" t="s">
        <v>30</v>
      </c>
      <c r="D72" s="52">
        <v>166</v>
      </c>
      <c r="E72" s="8" t="s">
        <v>72</v>
      </c>
      <c r="F72" s="23" t="s">
        <v>73</v>
      </c>
    </row>
    <row r="73" spans="1:6" ht="29" x14ac:dyDescent="0.35">
      <c r="A73" s="8" t="s">
        <v>292</v>
      </c>
      <c r="B73" s="13" t="s">
        <v>2</v>
      </c>
      <c r="C73" s="8" t="s">
        <v>30</v>
      </c>
      <c r="D73" s="52">
        <v>171</v>
      </c>
      <c r="E73" s="8" t="s">
        <v>74</v>
      </c>
      <c r="F73" s="23" t="s">
        <v>75</v>
      </c>
    </row>
    <row r="74" spans="1:6" x14ac:dyDescent="0.35">
      <c r="A74" s="8" t="s">
        <v>292</v>
      </c>
      <c r="B74" s="13" t="s">
        <v>2</v>
      </c>
      <c r="C74" s="8" t="s">
        <v>30</v>
      </c>
      <c r="D74" s="52">
        <v>172</v>
      </c>
      <c r="E74" s="8" t="s">
        <v>76</v>
      </c>
      <c r="F74" s="23" t="s">
        <v>77</v>
      </c>
    </row>
    <row r="75" spans="1:6" x14ac:dyDescent="0.35">
      <c r="A75" s="8" t="s">
        <v>292</v>
      </c>
      <c r="B75" s="13" t="s">
        <v>2</v>
      </c>
      <c r="C75" s="8" t="s">
        <v>30</v>
      </c>
      <c r="D75" s="52">
        <v>173</v>
      </c>
      <c r="E75" s="8" t="s">
        <v>78</v>
      </c>
      <c r="F75" s="23" t="s">
        <v>79</v>
      </c>
    </row>
    <row r="76" spans="1:6" ht="29" x14ac:dyDescent="0.35">
      <c r="A76" s="8" t="s">
        <v>292</v>
      </c>
      <c r="B76" s="13" t="s">
        <v>2</v>
      </c>
      <c r="C76" s="8" t="s">
        <v>30</v>
      </c>
      <c r="D76" s="52">
        <v>174</v>
      </c>
      <c r="E76" s="8" t="s">
        <v>80</v>
      </c>
      <c r="F76" s="23" t="s">
        <v>81</v>
      </c>
    </row>
    <row r="77" spans="1:6" x14ac:dyDescent="0.35">
      <c r="A77" s="8" t="s">
        <v>292</v>
      </c>
      <c r="B77" s="13" t="s">
        <v>2</v>
      </c>
      <c r="C77" s="8" t="s">
        <v>30</v>
      </c>
      <c r="D77" s="52">
        <v>175</v>
      </c>
      <c r="E77" s="8" t="s">
        <v>82</v>
      </c>
      <c r="F77" s="23" t="s">
        <v>83</v>
      </c>
    </row>
    <row r="78" spans="1:6" x14ac:dyDescent="0.35">
      <c r="A78" s="8" t="s">
        <v>292</v>
      </c>
      <c r="B78" s="13" t="s">
        <v>2</v>
      </c>
      <c r="C78" s="8" t="s">
        <v>30</v>
      </c>
      <c r="D78" s="52">
        <v>176</v>
      </c>
      <c r="E78" s="8" t="s">
        <v>84</v>
      </c>
      <c r="F78" s="23" t="s">
        <v>85</v>
      </c>
    </row>
    <row r="79" spans="1:6" x14ac:dyDescent="0.35">
      <c r="A79" s="8" t="s">
        <v>292</v>
      </c>
      <c r="B79" s="13" t="s">
        <v>2</v>
      </c>
      <c r="C79" s="8" t="s">
        <v>30</v>
      </c>
      <c r="D79" s="52">
        <v>178</v>
      </c>
      <c r="E79" s="8" t="s">
        <v>88</v>
      </c>
      <c r="F79" s="23" t="s">
        <v>89</v>
      </c>
    </row>
    <row r="80" spans="1:6" x14ac:dyDescent="0.35">
      <c r="A80" s="8" t="s">
        <v>292</v>
      </c>
      <c r="B80" s="13" t="s">
        <v>2</v>
      </c>
      <c r="C80" s="8" t="s">
        <v>30</v>
      </c>
      <c r="D80" s="52">
        <v>179</v>
      </c>
      <c r="E80" s="8" t="s">
        <v>90</v>
      </c>
      <c r="F80" s="23" t="s">
        <v>91</v>
      </c>
    </row>
    <row r="81" spans="1:6" x14ac:dyDescent="0.35">
      <c r="A81" s="8" t="s">
        <v>292</v>
      </c>
      <c r="B81" s="13" t="s">
        <v>2</v>
      </c>
      <c r="C81" s="8" t="s">
        <v>30</v>
      </c>
      <c r="D81" s="52">
        <v>184</v>
      </c>
      <c r="E81" s="8" t="s">
        <v>95</v>
      </c>
      <c r="F81" s="23" t="s">
        <v>96</v>
      </c>
    </row>
    <row r="82" spans="1:6" ht="29" x14ac:dyDescent="0.35">
      <c r="A82" s="8" t="s">
        <v>292</v>
      </c>
      <c r="B82" s="13" t="s">
        <v>2</v>
      </c>
      <c r="C82" s="8" t="s">
        <v>30</v>
      </c>
      <c r="D82" s="52">
        <v>195</v>
      </c>
      <c r="E82" s="8" t="s">
        <v>101</v>
      </c>
      <c r="F82" s="23" t="s">
        <v>102</v>
      </c>
    </row>
    <row r="83" spans="1:6" ht="29" x14ac:dyDescent="0.35">
      <c r="A83" s="8" t="s">
        <v>292</v>
      </c>
      <c r="B83" s="13" t="s">
        <v>2</v>
      </c>
      <c r="C83" s="8" t="s">
        <v>30</v>
      </c>
      <c r="D83" s="52">
        <v>196</v>
      </c>
      <c r="E83" s="8" t="s">
        <v>103</v>
      </c>
      <c r="F83" s="23" t="s">
        <v>104</v>
      </c>
    </row>
    <row r="84" spans="1:6" x14ac:dyDescent="0.35">
      <c r="A84" s="8" t="s">
        <v>292</v>
      </c>
      <c r="B84" s="13" t="s">
        <v>2</v>
      </c>
      <c r="C84" s="8" t="s">
        <v>30</v>
      </c>
      <c r="D84" s="52">
        <v>199</v>
      </c>
      <c r="E84" s="8" t="s">
        <v>105</v>
      </c>
      <c r="F84" s="23" t="s">
        <v>106</v>
      </c>
    </row>
    <row r="85" spans="1:6" x14ac:dyDescent="0.35">
      <c r="A85" s="8" t="s">
        <v>292</v>
      </c>
      <c r="B85" s="13" t="s">
        <v>2</v>
      </c>
      <c r="C85" s="8" t="s">
        <v>107</v>
      </c>
      <c r="D85" s="52">
        <v>210</v>
      </c>
      <c r="E85" s="8" t="s">
        <v>109</v>
      </c>
      <c r="F85" s="23" t="s">
        <v>110</v>
      </c>
    </row>
    <row r="86" spans="1:6" x14ac:dyDescent="0.35">
      <c r="A86" s="8" t="s">
        <v>292</v>
      </c>
      <c r="B86" s="13" t="s">
        <v>2</v>
      </c>
      <c r="C86" s="8" t="s">
        <v>107</v>
      </c>
      <c r="D86" s="52">
        <v>230</v>
      </c>
      <c r="E86" s="8" t="s">
        <v>113</v>
      </c>
      <c r="F86" s="23" t="s">
        <v>114</v>
      </c>
    </row>
    <row r="87" spans="1:6" x14ac:dyDescent="0.35">
      <c r="A87" s="8" t="s">
        <v>292</v>
      </c>
      <c r="B87" s="13" t="s">
        <v>2</v>
      </c>
      <c r="C87" s="8" t="s">
        <v>107</v>
      </c>
      <c r="D87" s="52">
        <v>240</v>
      </c>
      <c r="E87" s="8" t="s">
        <v>115</v>
      </c>
      <c r="F87" s="23" t="s">
        <v>116</v>
      </c>
    </row>
    <row r="88" spans="1:6" ht="29" x14ac:dyDescent="0.35">
      <c r="A88" s="8" t="s">
        <v>292</v>
      </c>
      <c r="B88" s="13" t="s">
        <v>2</v>
      </c>
      <c r="C88" s="8" t="s">
        <v>107</v>
      </c>
      <c r="D88" s="52">
        <v>270</v>
      </c>
      <c r="E88" s="8" t="s">
        <v>121</v>
      </c>
      <c r="F88" s="23" t="s">
        <v>122</v>
      </c>
    </row>
    <row r="89" spans="1:6" ht="43.5" x14ac:dyDescent="0.35">
      <c r="A89" s="8" t="s">
        <v>292</v>
      </c>
      <c r="B89" s="13" t="s">
        <v>2</v>
      </c>
      <c r="C89" s="8" t="s">
        <v>107</v>
      </c>
      <c r="D89" s="52">
        <v>279</v>
      </c>
      <c r="E89" s="8" t="s">
        <v>123</v>
      </c>
      <c r="F89" s="23" t="s">
        <v>124</v>
      </c>
    </row>
    <row r="90" spans="1:6" x14ac:dyDescent="0.35">
      <c r="A90" s="8" t="s">
        <v>292</v>
      </c>
      <c r="B90" s="13" t="s">
        <v>2</v>
      </c>
      <c r="C90" s="8" t="s">
        <v>107</v>
      </c>
      <c r="D90" s="52">
        <v>280</v>
      </c>
      <c r="E90" s="8" t="s">
        <v>125</v>
      </c>
      <c r="F90" s="23" t="s">
        <v>126</v>
      </c>
    </row>
    <row r="91" spans="1:6" x14ac:dyDescent="0.35">
      <c r="A91" s="8" t="s">
        <v>292</v>
      </c>
      <c r="B91" s="13" t="s">
        <v>2</v>
      </c>
      <c r="C91" s="8" t="s">
        <v>107</v>
      </c>
      <c r="D91" s="52">
        <v>291</v>
      </c>
      <c r="E91" s="8" t="s">
        <v>129</v>
      </c>
      <c r="F91" s="23"/>
    </row>
    <row r="92" spans="1:6" x14ac:dyDescent="0.35">
      <c r="A92" s="8" t="s">
        <v>292</v>
      </c>
      <c r="B92" s="13" t="s">
        <v>2</v>
      </c>
      <c r="C92" s="8" t="s">
        <v>107</v>
      </c>
      <c r="D92" s="52">
        <v>292</v>
      </c>
      <c r="E92" s="8" t="s">
        <v>130</v>
      </c>
      <c r="F92" s="23"/>
    </row>
    <row r="93" spans="1:6" x14ac:dyDescent="0.35">
      <c r="A93" s="8" t="s">
        <v>292</v>
      </c>
      <c r="B93" s="13" t="s">
        <v>2</v>
      </c>
      <c r="C93" s="8" t="s">
        <v>107</v>
      </c>
      <c r="D93" s="52">
        <v>293</v>
      </c>
      <c r="E93" s="8" t="s">
        <v>131</v>
      </c>
      <c r="F93" s="23"/>
    </row>
    <row r="94" spans="1:6" x14ac:dyDescent="0.35">
      <c r="A94" s="8" t="s">
        <v>292</v>
      </c>
      <c r="B94" s="13" t="s">
        <v>2</v>
      </c>
      <c r="C94" s="8" t="s">
        <v>132</v>
      </c>
      <c r="D94" s="52">
        <v>311</v>
      </c>
      <c r="E94" s="8" t="s">
        <v>135</v>
      </c>
      <c r="F94" s="23" t="s">
        <v>136</v>
      </c>
    </row>
    <row r="95" spans="1:6" x14ac:dyDescent="0.35">
      <c r="A95" s="8" t="s">
        <v>292</v>
      </c>
      <c r="B95" s="13" t="s">
        <v>2</v>
      </c>
      <c r="C95" s="8" t="s">
        <v>132</v>
      </c>
      <c r="D95" s="52">
        <v>323</v>
      </c>
      <c r="E95" s="8" t="s">
        <v>140</v>
      </c>
      <c r="F95" s="23" t="s">
        <v>138</v>
      </c>
    </row>
    <row r="96" spans="1:6" x14ac:dyDescent="0.35">
      <c r="A96" s="8" t="s">
        <v>292</v>
      </c>
      <c r="B96" s="13" t="s">
        <v>2</v>
      </c>
      <c r="C96" s="8" t="s">
        <v>132</v>
      </c>
      <c r="D96" s="52">
        <v>330</v>
      </c>
      <c r="E96" s="8" t="s">
        <v>142</v>
      </c>
      <c r="F96" s="23"/>
    </row>
    <row r="97" spans="1:6" x14ac:dyDescent="0.35">
      <c r="A97" s="8" t="s">
        <v>292</v>
      </c>
      <c r="B97" s="13" t="s">
        <v>2</v>
      </c>
      <c r="C97" s="8" t="s">
        <v>132</v>
      </c>
      <c r="D97" s="52">
        <v>334</v>
      </c>
      <c r="E97" s="8" t="s">
        <v>145</v>
      </c>
      <c r="F97" s="23" t="s">
        <v>146</v>
      </c>
    </row>
    <row r="98" spans="1:6" x14ac:dyDescent="0.35">
      <c r="A98" s="8" t="s">
        <v>292</v>
      </c>
      <c r="B98" s="13" t="s">
        <v>2</v>
      </c>
      <c r="C98" s="8" t="s">
        <v>132</v>
      </c>
      <c r="D98" s="52">
        <v>340</v>
      </c>
      <c r="E98" s="8" t="s">
        <v>147</v>
      </c>
      <c r="F98" s="23" t="s">
        <v>148</v>
      </c>
    </row>
    <row r="99" spans="1:6" x14ac:dyDescent="0.35">
      <c r="A99" s="8" t="s">
        <v>292</v>
      </c>
      <c r="B99" s="13" t="s">
        <v>2</v>
      </c>
      <c r="C99" s="8" t="s">
        <v>132</v>
      </c>
      <c r="D99" s="52">
        <v>361</v>
      </c>
      <c r="E99" s="8" t="s">
        <v>149</v>
      </c>
      <c r="F99" s="23" t="s">
        <v>150</v>
      </c>
    </row>
    <row r="100" spans="1:6" x14ac:dyDescent="0.35">
      <c r="A100" s="8" t="s">
        <v>292</v>
      </c>
      <c r="B100" s="13" t="s">
        <v>2</v>
      </c>
      <c r="C100" s="8" t="s">
        <v>132</v>
      </c>
      <c r="D100" s="52">
        <v>362</v>
      </c>
      <c r="E100" s="8" t="s">
        <v>151</v>
      </c>
      <c r="F100" s="23" t="s">
        <v>152</v>
      </c>
    </row>
    <row r="101" spans="1:6" x14ac:dyDescent="0.35">
      <c r="A101" s="8" t="s">
        <v>292</v>
      </c>
      <c r="B101" s="13" t="s">
        <v>2</v>
      </c>
      <c r="C101" s="8" t="s">
        <v>153</v>
      </c>
      <c r="D101" s="52">
        <v>444</v>
      </c>
      <c r="E101" s="8" t="s">
        <v>162</v>
      </c>
      <c r="F101" s="23" t="s">
        <v>163</v>
      </c>
    </row>
    <row r="102" spans="1:6" x14ac:dyDescent="0.35">
      <c r="A102" s="8" t="s">
        <v>292</v>
      </c>
      <c r="B102" s="13" t="s">
        <v>2</v>
      </c>
      <c r="C102" s="8" t="s">
        <v>153</v>
      </c>
      <c r="D102" s="52">
        <v>490</v>
      </c>
      <c r="E102" s="8" t="s">
        <v>164</v>
      </c>
      <c r="F102" s="23" t="s">
        <v>165</v>
      </c>
    </row>
    <row r="103" spans="1:6" x14ac:dyDescent="0.35">
      <c r="A103" s="8" t="s">
        <v>292</v>
      </c>
      <c r="B103" s="13" t="s">
        <v>2</v>
      </c>
      <c r="C103" s="8" t="s">
        <v>166</v>
      </c>
      <c r="D103" s="52">
        <v>561</v>
      </c>
      <c r="E103" s="8" t="s">
        <v>176</v>
      </c>
      <c r="F103" s="23" t="s">
        <v>177</v>
      </c>
    </row>
    <row r="104" spans="1:6" x14ac:dyDescent="0.35">
      <c r="A104" s="8" t="s">
        <v>292</v>
      </c>
      <c r="B104" s="13" t="s">
        <v>2</v>
      </c>
      <c r="C104" s="8" t="s">
        <v>166</v>
      </c>
      <c r="D104" s="52">
        <v>562</v>
      </c>
      <c r="E104" s="8" t="s">
        <v>178</v>
      </c>
      <c r="F104" s="23" t="s">
        <v>179</v>
      </c>
    </row>
    <row r="105" spans="1:6" x14ac:dyDescent="0.35">
      <c r="A105" s="8" t="s">
        <v>292</v>
      </c>
      <c r="B105" s="13" t="s">
        <v>2</v>
      </c>
      <c r="C105" s="8" t="s">
        <v>166</v>
      </c>
      <c r="D105" s="52">
        <v>563</v>
      </c>
      <c r="E105" s="8" t="s">
        <v>180</v>
      </c>
      <c r="F105" s="23" t="s">
        <v>181</v>
      </c>
    </row>
    <row r="106" spans="1:6" x14ac:dyDescent="0.35">
      <c r="A106" s="8" t="s">
        <v>292</v>
      </c>
      <c r="B106" s="13" t="s">
        <v>2</v>
      </c>
      <c r="C106" s="8" t="s">
        <v>166</v>
      </c>
      <c r="D106" s="52">
        <v>569</v>
      </c>
      <c r="E106" s="8" t="s">
        <v>182</v>
      </c>
      <c r="F106" s="23" t="s">
        <v>183</v>
      </c>
    </row>
    <row r="107" spans="1:6" ht="58" x14ac:dyDescent="0.35">
      <c r="A107" s="8" t="s">
        <v>292</v>
      </c>
      <c r="B107" s="13" t="s">
        <v>2</v>
      </c>
      <c r="C107" s="8" t="s">
        <v>166</v>
      </c>
      <c r="D107" s="52">
        <v>570</v>
      </c>
      <c r="E107" s="8" t="s">
        <v>184</v>
      </c>
      <c r="F107" s="23" t="s">
        <v>185</v>
      </c>
    </row>
    <row r="108" spans="1:6" ht="29" x14ac:dyDescent="0.35">
      <c r="A108" s="8" t="s">
        <v>292</v>
      </c>
      <c r="B108" s="13" t="s">
        <v>2</v>
      </c>
      <c r="C108" s="8" t="s">
        <v>166</v>
      </c>
      <c r="D108" s="52">
        <v>585</v>
      </c>
      <c r="E108" s="8" t="s">
        <v>187</v>
      </c>
      <c r="F108" s="23" t="s">
        <v>188</v>
      </c>
    </row>
    <row r="109" spans="1:6" x14ac:dyDescent="0.35">
      <c r="A109" s="8" t="s">
        <v>292</v>
      </c>
      <c r="B109" s="13" t="s">
        <v>2</v>
      </c>
      <c r="C109" s="8" t="s">
        <v>166</v>
      </c>
      <c r="D109" s="52">
        <v>591</v>
      </c>
      <c r="E109" s="8" t="s">
        <v>189</v>
      </c>
      <c r="F109" s="23" t="s">
        <v>190</v>
      </c>
    </row>
    <row r="110" spans="1:6" ht="29" x14ac:dyDescent="0.35">
      <c r="A110" s="8" t="s">
        <v>292</v>
      </c>
      <c r="B110" s="13" t="s">
        <v>2</v>
      </c>
      <c r="C110" s="8" t="s">
        <v>166</v>
      </c>
      <c r="D110" s="52">
        <v>592</v>
      </c>
      <c r="E110" s="8" t="s">
        <v>191</v>
      </c>
      <c r="F110" s="23" t="s">
        <v>192</v>
      </c>
    </row>
    <row r="111" spans="1:6" x14ac:dyDescent="0.35">
      <c r="A111" s="8" t="s">
        <v>292</v>
      </c>
      <c r="B111" s="13" t="s">
        <v>2</v>
      </c>
      <c r="C111" s="8" t="s">
        <v>166</v>
      </c>
      <c r="D111" s="52">
        <v>593</v>
      </c>
      <c r="E111" s="8" t="s">
        <v>193</v>
      </c>
      <c r="F111" s="23" t="s">
        <v>194</v>
      </c>
    </row>
    <row r="112" spans="1:6" x14ac:dyDescent="0.35">
      <c r="A112" s="8" t="s">
        <v>292</v>
      </c>
      <c r="B112" s="13" t="s">
        <v>2</v>
      </c>
      <c r="C112" s="8" t="s">
        <v>166</v>
      </c>
      <c r="D112" s="52">
        <v>594</v>
      </c>
      <c r="E112" s="8" t="s">
        <v>195</v>
      </c>
      <c r="F112" s="23" t="s">
        <v>196</v>
      </c>
    </row>
    <row r="113" spans="1:7" x14ac:dyDescent="0.35">
      <c r="A113" s="8" t="s">
        <v>292</v>
      </c>
      <c r="B113" s="13" t="s">
        <v>2</v>
      </c>
      <c r="C113" s="8" t="s">
        <v>166</v>
      </c>
      <c r="D113" s="52">
        <v>595</v>
      </c>
      <c r="E113" s="8" t="s">
        <v>197</v>
      </c>
      <c r="F113" s="23" t="s">
        <v>198</v>
      </c>
    </row>
    <row r="114" spans="1:7" ht="29" x14ac:dyDescent="0.35">
      <c r="A114" s="8" t="s">
        <v>292</v>
      </c>
      <c r="B114" s="13" t="s">
        <v>2</v>
      </c>
      <c r="C114" s="8" t="s">
        <v>166</v>
      </c>
      <c r="D114" s="52">
        <v>596</v>
      </c>
      <c r="E114" s="8" t="s">
        <v>199</v>
      </c>
      <c r="F114" s="23" t="s">
        <v>200</v>
      </c>
    </row>
    <row r="115" spans="1:7" x14ac:dyDescent="0.35">
      <c r="A115" s="8" t="s">
        <v>292</v>
      </c>
      <c r="B115" s="13" t="s">
        <v>2</v>
      </c>
      <c r="C115" s="8" t="s">
        <v>166</v>
      </c>
      <c r="D115" s="52">
        <v>597</v>
      </c>
      <c r="E115" s="8" t="s">
        <v>201</v>
      </c>
      <c r="F115" s="23" t="s">
        <v>201</v>
      </c>
    </row>
    <row r="116" spans="1:7" x14ac:dyDescent="0.35">
      <c r="A116" s="19" t="s">
        <v>292</v>
      </c>
      <c r="B116" s="29" t="s">
        <v>2</v>
      </c>
      <c r="C116" s="19" t="s">
        <v>202</v>
      </c>
      <c r="D116" s="53">
        <v>630</v>
      </c>
      <c r="E116" s="19" t="s">
        <v>215</v>
      </c>
      <c r="F116" s="4" t="s">
        <v>327</v>
      </c>
      <c r="G116" s="1"/>
    </row>
    <row r="117" spans="1:7" x14ac:dyDescent="0.35">
      <c r="A117" s="8" t="s">
        <v>292</v>
      </c>
      <c r="B117" s="13" t="s">
        <v>2</v>
      </c>
      <c r="C117" s="8" t="s">
        <v>202</v>
      </c>
      <c r="D117" s="52">
        <v>635</v>
      </c>
      <c r="E117" s="8" t="s">
        <v>216</v>
      </c>
      <c r="F117" s="23" t="s">
        <v>217</v>
      </c>
      <c r="G117" s="1"/>
    </row>
    <row r="118" spans="1:7" x14ac:dyDescent="0.35">
      <c r="A118" s="8" t="s">
        <v>292</v>
      </c>
      <c r="B118" s="13" t="s">
        <v>2</v>
      </c>
      <c r="C118" s="8" t="s">
        <v>223</v>
      </c>
      <c r="D118" s="52">
        <v>710</v>
      </c>
      <c r="E118" s="8" t="s">
        <v>224</v>
      </c>
      <c r="F118" s="23" t="s">
        <v>225</v>
      </c>
      <c r="G118" s="1"/>
    </row>
    <row r="119" spans="1:7" ht="29" x14ac:dyDescent="0.35">
      <c r="A119" s="8" t="s">
        <v>292</v>
      </c>
      <c r="B119" s="13" t="s">
        <v>2</v>
      </c>
      <c r="C119" s="8" t="s">
        <v>223</v>
      </c>
      <c r="D119" s="52">
        <v>715</v>
      </c>
      <c r="E119" s="8" t="s">
        <v>226</v>
      </c>
      <c r="F119" s="23" t="s">
        <v>227</v>
      </c>
      <c r="G119" s="1"/>
    </row>
    <row r="120" spans="1:7" ht="43.5" x14ac:dyDescent="0.35">
      <c r="A120" s="8" t="s">
        <v>292</v>
      </c>
      <c r="B120" s="13" t="s">
        <v>2</v>
      </c>
      <c r="C120" s="8" t="s">
        <v>223</v>
      </c>
      <c r="D120" s="52">
        <v>720</v>
      </c>
      <c r="E120" s="8" t="s">
        <v>337</v>
      </c>
      <c r="F120" s="23" t="s">
        <v>228</v>
      </c>
    </row>
    <row r="121" spans="1:7" ht="29" x14ac:dyDescent="0.35">
      <c r="A121" s="8" t="s">
        <v>292</v>
      </c>
      <c r="B121" s="13" t="s">
        <v>2</v>
      </c>
      <c r="C121" s="8" t="s">
        <v>223</v>
      </c>
      <c r="D121" s="53">
        <v>735</v>
      </c>
      <c r="E121" s="20" t="s">
        <v>314</v>
      </c>
      <c r="F121" s="4" t="s">
        <v>232</v>
      </c>
    </row>
    <row r="122" spans="1:7" ht="29" x14ac:dyDescent="0.35">
      <c r="A122" s="8" t="s">
        <v>292</v>
      </c>
      <c r="B122" s="13" t="s">
        <v>2</v>
      </c>
      <c r="C122" s="8" t="s">
        <v>223</v>
      </c>
      <c r="D122" s="52">
        <v>740</v>
      </c>
      <c r="E122" s="8" t="s">
        <v>233</v>
      </c>
      <c r="F122" s="23" t="s">
        <v>234</v>
      </c>
    </row>
    <row r="123" spans="1:7" ht="29" x14ac:dyDescent="0.35">
      <c r="A123" s="8" t="s">
        <v>292</v>
      </c>
      <c r="B123" s="13" t="s">
        <v>2</v>
      </c>
      <c r="C123" s="8" t="s">
        <v>223</v>
      </c>
      <c r="D123" s="52">
        <v>742</v>
      </c>
      <c r="E123" s="8" t="s">
        <v>235</v>
      </c>
      <c r="F123" s="23" t="s">
        <v>236</v>
      </c>
    </row>
    <row r="124" spans="1:7" ht="43.5" x14ac:dyDescent="0.35">
      <c r="A124" s="8" t="s">
        <v>292</v>
      </c>
      <c r="B124" s="13" t="s">
        <v>2</v>
      </c>
      <c r="C124" s="8" t="s">
        <v>223</v>
      </c>
      <c r="D124" s="52">
        <v>744</v>
      </c>
      <c r="E124" s="8" t="s">
        <v>237</v>
      </c>
      <c r="F124" s="23" t="s">
        <v>238</v>
      </c>
    </row>
    <row r="125" spans="1:7" ht="29" x14ac:dyDescent="0.35">
      <c r="A125" s="8" t="s">
        <v>292</v>
      </c>
      <c r="B125" s="13" t="s">
        <v>2</v>
      </c>
      <c r="C125" s="8" t="s">
        <v>223</v>
      </c>
      <c r="D125" s="52">
        <v>745</v>
      </c>
      <c r="E125" s="8" t="s">
        <v>239</v>
      </c>
      <c r="F125" s="23" t="s">
        <v>240</v>
      </c>
    </row>
    <row r="126" spans="1:7" ht="43.5" x14ac:dyDescent="0.35">
      <c r="A126" s="8" t="s">
        <v>292</v>
      </c>
      <c r="B126" s="13" t="s">
        <v>2</v>
      </c>
      <c r="C126" s="8" t="s">
        <v>223</v>
      </c>
      <c r="D126" s="52">
        <v>746</v>
      </c>
      <c r="E126" s="8" t="s">
        <v>241</v>
      </c>
      <c r="F126" s="23" t="s">
        <v>242</v>
      </c>
    </row>
    <row r="127" spans="1:7" ht="29" x14ac:dyDescent="0.35">
      <c r="A127" s="8" t="s">
        <v>292</v>
      </c>
      <c r="B127" s="13" t="s">
        <v>2</v>
      </c>
      <c r="C127" s="8" t="s">
        <v>223</v>
      </c>
      <c r="D127" s="52">
        <v>748</v>
      </c>
      <c r="E127" s="8" t="s">
        <v>243</v>
      </c>
      <c r="F127" s="23" t="s">
        <v>244</v>
      </c>
    </row>
    <row r="128" spans="1:7" ht="29" x14ac:dyDescent="0.35">
      <c r="A128" s="8" t="s">
        <v>292</v>
      </c>
      <c r="B128" s="13" t="s">
        <v>2</v>
      </c>
      <c r="C128" s="8" t="s">
        <v>223</v>
      </c>
      <c r="D128" s="52">
        <v>750</v>
      </c>
      <c r="E128" s="8" t="s">
        <v>245</v>
      </c>
      <c r="F128" s="23" t="s">
        <v>246</v>
      </c>
    </row>
    <row r="129" spans="1:6" ht="29" x14ac:dyDescent="0.35">
      <c r="A129" s="8" t="s">
        <v>292</v>
      </c>
      <c r="B129" s="13" t="s">
        <v>2</v>
      </c>
      <c r="C129" s="8" t="s">
        <v>223</v>
      </c>
      <c r="D129" s="52">
        <v>781</v>
      </c>
      <c r="E129" s="8" t="s">
        <v>247</v>
      </c>
      <c r="F129" s="23" t="s">
        <v>248</v>
      </c>
    </row>
    <row r="130" spans="1:6" x14ac:dyDescent="0.35">
      <c r="A130" s="8" t="s">
        <v>292</v>
      </c>
      <c r="B130" s="13" t="s">
        <v>2</v>
      </c>
      <c r="C130" s="8" t="s">
        <v>249</v>
      </c>
      <c r="D130" s="52">
        <v>811</v>
      </c>
      <c r="E130" s="8" t="s">
        <v>251</v>
      </c>
      <c r="F130" s="23" t="s">
        <v>252</v>
      </c>
    </row>
    <row r="131" spans="1:6" ht="29" x14ac:dyDescent="0.35">
      <c r="A131" s="8" t="s">
        <v>292</v>
      </c>
      <c r="B131" s="13" t="s">
        <v>2</v>
      </c>
      <c r="C131" s="8" t="s">
        <v>249</v>
      </c>
      <c r="D131" s="52">
        <v>812</v>
      </c>
      <c r="E131" s="8" t="s">
        <v>253</v>
      </c>
      <c r="F131" s="23" t="s">
        <v>254</v>
      </c>
    </row>
    <row r="132" spans="1:6" x14ac:dyDescent="0.35">
      <c r="A132" s="8" t="s">
        <v>292</v>
      </c>
      <c r="B132" s="13" t="s">
        <v>2</v>
      </c>
      <c r="C132" s="8" t="s">
        <v>249</v>
      </c>
      <c r="D132" s="52">
        <v>830</v>
      </c>
      <c r="E132" s="8" t="s">
        <v>255</v>
      </c>
      <c r="F132" s="23" t="s">
        <v>256</v>
      </c>
    </row>
    <row r="133" spans="1:6" x14ac:dyDescent="0.35">
      <c r="A133" s="8" t="s">
        <v>292</v>
      </c>
      <c r="B133" s="13" t="s">
        <v>2</v>
      </c>
      <c r="C133" s="8" t="s">
        <v>249</v>
      </c>
      <c r="D133" s="52">
        <v>831</v>
      </c>
      <c r="E133" s="8" t="s">
        <v>257</v>
      </c>
      <c r="F133" s="23" t="s">
        <v>258</v>
      </c>
    </row>
    <row r="134" spans="1:6" ht="43.5" x14ac:dyDescent="0.35">
      <c r="A134" s="8" t="s">
        <v>292</v>
      </c>
      <c r="B134" s="13" t="s">
        <v>2</v>
      </c>
      <c r="C134" s="8" t="s">
        <v>249</v>
      </c>
      <c r="D134" s="52">
        <v>833</v>
      </c>
      <c r="E134" s="8" t="s">
        <v>259</v>
      </c>
      <c r="F134" s="23" t="s">
        <v>260</v>
      </c>
    </row>
    <row r="135" spans="1:6" ht="72.5" x14ac:dyDescent="0.35">
      <c r="A135" s="8" t="s">
        <v>292</v>
      </c>
      <c r="B135" s="13" t="s">
        <v>2</v>
      </c>
      <c r="C135" s="8" t="s">
        <v>249</v>
      </c>
      <c r="D135" s="52">
        <v>834</v>
      </c>
      <c r="E135" s="8" t="s">
        <v>261</v>
      </c>
      <c r="F135" s="23" t="s">
        <v>262</v>
      </c>
    </row>
    <row r="136" spans="1:6" x14ac:dyDescent="0.35">
      <c r="A136" s="8" t="s">
        <v>292</v>
      </c>
      <c r="B136" s="13" t="s">
        <v>2</v>
      </c>
      <c r="C136" s="8" t="s">
        <v>249</v>
      </c>
      <c r="D136" s="52">
        <v>881</v>
      </c>
      <c r="E136" s="8" t="s">
        <v>264</v>
      </c>
      <c r="F136" s="23" t="s">
        <v>265</v>
      </c>
    </row>
    <row r="137" spans="1:6" ht="29" x14ac:dyDescent="0.35">
      <c r="A137" s="8" t="s">
        <v>292</v>
      </c>
      <c r="B137" s="13" t="s">
        <v>2</v>
      </c>
      <c r="C137" s="8" t="s">
        <v>249</v>
      </c>
      <c r="D137" s="52">
        <v>882</v>
      </c>
      <c r="E137" s="8" t="s">
        <v>266</v>
      </c>
      <c r="F137" s="23" t="s">
        <v>267</v>
      </c>
    </row>
    <row r="138" spans="1:6" ht="29" x14ac:dyDescent="0.35">
      <c r="A138" s="8" t="s">
        <v>292</v>
      </c>
      <c r="B138" s="13" t="s">
        <v>2</v>
      </c>
      <c r="C138" s="8" t="s">
        <v>249</v>
      </c>
      <c r="D138" s="52">
        <v>890</v>
      </c>
      <c r="E138" s="8" t="s">
        <v>268</v>
      </c>
      <c r="F138" s="23" t="s">
        <v>269</v>
      </c>
    </row>
    <row r="139" spans="1:6" x14ac:dyDescent="0.35">
      <c r="A139" s="8" t="s">
        <v>292</v>
      </c>
      <c r="B139" s="13" t="s">
        <v>2</v>
      </c>
      <c r="C139" s="8" t="s">
        <v>270</v>
      </c>
      <c r="D139" s="52">
        <v>910</v>
      </c>
      <c r="E139" s="8" t="s">
        <v>271</v>
      </c>
      <c r="F139" s="23" t="s">
        <v>272</v>
      </c>
    </row>
    <row r="140" spans="1:6" x14ac:dyDescent="0.35">
      <c r="A140" s="8" t="s">
        <v>292</v>
      </c>
      <c r="B140" s="13" t="s">
        <v>2</v>
      </c>
      <c r="C140" s="8" t="s">
        <v>270</v>
      </c>
      <c r="D140" s="52">
        <v>930</v>
      </c>
      <c r="E140" s="8" t="s">
        <v>273</v>
      </c>
      <c r="F140" s="23" t="s">
        <v>274</v>
      </c>
    </row>
    <row r="141" spans="1:6" ht="29" x14ac:dyDescent="0.35">
      <c r="A141" s="8" t="s">
        <v>292</v>
      </c>
      <c r="B141" s="13" t="s">
        <v>2</v>
      </c>
      <c r="C141" s="8" t="s">
        <v>270</v>
      </c>
      <c r="D141" s="52">
        <v>950</v>
      </c>
      <c r="E141" s="8" t="s">
        <v>275</v>
      </c>
      <c r="F141" s="23" t="s">
        <v>276</v>
      </c>
    </row>
    <row r="142" spans="1:6" ht="29" x14ac:dyDescent="0.35">
      <c r="A142" s="8" t="s">
        <v>292</v>
      </c>
      <c r="B142" s="13" t="s">
        <v>2</v>
      </c>
      <c r="C142" s="8" t="s">
        <v>270</v>
      </c>
      <c r="D142" s="52">
        <v>960</v>
      </c>
      <c r="E142" s="8" t="s">
        <v>277</v>
      </c>
      <c r="F142" s="23" t="s">
        <v>278</v>
      </c>
    </row>
    <row r="143" spans="1:6" x14ac:dyDescent="0.35">
      <c r="A143" s="15" t="s">
        <v>292</v>
      </c>
      <c r="B143" s="14" t="s">
        <v>2</v>
      </c>
      <c r="C143" s="15" t="s">
        <v>270</v>
      </c>
      <c r="D143" s="54">
        <v>990</v>
      </c>
      <c r="E143" s="15" t="s">
        <v>279</v>
      </c>
      <c r="F143" s="24" t="s">
        <v>280</v>
      </c>
    </row>
  </sheetData>
  <sheetProtection algorithmName="SHA-512" hashValue="B7yWvOIZhS+wTBq2cAuA2DxGeLSDZjmrHt1Zf5uZVF6EnCeOb6Z9djoIa9XuiXSgthv8tPQMI9KhLIUAh5ul4Q==" saltValue="0bzANKCcSnZoZvqmOAaJOw==" spinCount="100000" sheet="1" objects="1" scenarios="1"/>
  <pageMargins left="0.7" right="0.7" top="0.75" bottom="0.75" header="0.3" footer="0.3"/>
  <pageSetup scale="42" fitToHeight="0" orientation="landscape" r:id="rId1"/>
  <colBreaks count="1" manualBreakCount="1">
    <brk id="6" min="1" max="142" man="1"/>
  </colBreaks>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044EFD-763B-4699-AACD-6034CD34B349}">
  <sheetPr>
    <tabColor theme="9"/>
  </sheetPr>
  <dimension ref="A1:M19"/>
  <sheetViews>
    <sheetView workbookViewId="0">
      <selection activeCell="C1" sqref="C1"/>
    </sheetView>
  </sheetViews>
  <sheetFormatPr defaultColWidth="8.6328125" defaultRowHeight="14.5" x14ac:dyDescent="0.35"/>
  <cols>
    <col min="1" max="1" width="43.1796875" style="48" bestFit="1" customWidth="1"/>
    <col min="2" max="2" width="18.81640625" style="48" customWidth="1"/>
    <col min="3" max="11" width="8.6328125" style="48"/>
    <col min="12" max="12" width="67.54296875" style="48" customWidth="1"/>
    <col min="13" max="13" width="19.81640625" style="48" customWidth="1"/>
    <col min="14" max="16384" width="8.6328125" style="48"/>
  </cols>
  <sheetData>
    <row r="1" spans="1:13" ht="14.5" customHeight="1" x14ac:dyDescent="0.35">
      <c r="A1" s="47" t="s">
        <v>347</v>
      </c>
      <c r="B1" s="46">
        <v>0</v>
      </c>
      <c r="C1" s="76" t="s">
        <v>348</v>
      </c>
      <c r="D1" s="77"/>
      <c r="E1" s="77"/>
      <c r="F1" s="77"/>
      <c r="G1" s="77"/>
      <c r="L1" s="78" t="s">
        <v>346</v>
      </c>
      <c r="M1" s="79"/>
    </row>
    <row r="2" spans="1:13" ht="14.5" customHeight="1" x14ac:dyDescent="0.35">
      <c r="D2" s="77"/>
      <c r="E2" s="77"/>
      <c r="F2" s="77"/>
      <c r="G2" s="77"/>
      <c r="L2" s="92" t="s">
        <v>353</v>
      </c>
    </row>
    <row r="3" spans="1:13" ht="14.5" customHeight="1" x14ac:dyDescent="0.35">
      <c r="A3" s="47" t="s">
        <v>349</v>
      </c>
      <c r="B3" s="80">
        <f>Table3[[#Totals],[Amount]]</f>
        <v>0</v>
      </c>
      <c r="C3" s="50" t="s">
        <v>351</v>
      </c>
      <c r="E3" s="77"/>
      <c r="F3" s="77"/>
      <c r="G3" s="77"/>
      <c r="L3" s="93"/>
    </row>
    <row r="4" spans="1:13" ht="14.5" customHeight="1" x14ac:dyDescent="0.35">
      <c r="A4" s="47" t="s">
        <v>350</v>
      </c>
      <c r="B4" s="80">
        <f>B3-B1</f>
        <v>0</v>
      </c>
      <c r="C4" s="50" t="s">
        <v>352</v>
      </c>
      <c r="E4" s="77"/>
      <c r="F4" s="77"/>
      <c r="G4" s="77"/>
      <c r="L4" s="93"/>
    </row>
    <row r="5" spans="1:13" ht="14.5" customHeight="1" x14ac:dyDescent="0.35">
      <c r="B5" s="49"/>
      <c r="E5" s="77"/>
      <c r="F5" s="77"/>
      <c r="G5" s="77"/>
    </row>
    <row r="6" spans="1:13" x14ac:dyDescent="0.35">
      <c r="A6" s="81"/>
    </row>
    <row r="7" spans="1:13" x14ac:dyDescent="0.35">
      <c r="A7" s="81"/>
    </row>
    <row r="8" spans="1:13" x14ac:dyDescent="0.35">
      <c r="A8" s="47"/>
      <c r="B8" s="49"/>
    </row>
    <row r="18" spans="11:12" x14ac:dyDescent="0.35">
      <c r="K18" s="47"/>
      <c r="L18" s="49"/>
    </row>
    <row r="19" spans="11:12" x14ac:dyDescent="0.35">
      <c r="K19" s="47"/>
      <c r="L19" s="49"/>
    </row>
  </sheetData>
  <sheetProtection algorithmName="SHA-512" hashValue="LdHlm2w//nW8LD0pRuJ5XycoTdcbgKBNHiPBlbchzczqb2vo1A+5mkBvxyvnF+8B3VC7AJFBeRVgN8llj0YO5w==" saltValue="dT8UMrzXEgZ2OXBMediAqQ==" spinCount="100000" sheet="1" objects="1" scenarios="1" insertRows="0"/>
  <mergeCells count="1">
    <mergeCell ref="L2:L4"/>
  </mergeCells>
  <conditionalFormatting sqref="B8 L19">
    <cfRule type="cellIs" dxfId="6" priority="1" operator="greaterThan">
      <formula>0</formula>
    </cfRule>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6671DDA2686194995700C99E26D825A" ma:contentTypeVersion="17" ma:contentTypeDescription="Create a new document." ma:contentTypeScope="" ma:versionID="310c936888838339d9c635fe9b7f206c">
  <xsd:schema xmlns:xsd="http://www.w3.org/2001/XMLSchema" xmlns:xs="http://www.w3.org/2001/XMLSchema" xmlns:p="http://schemas.microsoft.com/office/2006/metadata/properties" xmlns:ns2="6d817329-57f0-45e1-921d-78c413a1a465" xmlns:ns3="06d20a92-dbf8-42f4-b0a0-03f9bce0730f" targetNamespace="http://schemas.microsoft.com/office/2006/metadata/properties" ma:root="true" ma:fieldsID="5d9bd010912201f536750c37365fc234" ns2:_="" ns3:_="">
    <xsd:import namespace="6d817329-57f0-45e1-921d-78c413a1a465"/>
    <xsd:import namespace="06d20a92-dbf8-42f4-b0a0-03f9bce0730f"/>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ServiceLocation" minOccurs="0"/>
                <xsd:element ref="ns3:MediaLengthInSeconds" minOccurs="0"/>
                <xsd:element ref="ns3:MeetingNotes" minOccurs="0"/>
                <xsd:element ref="ns3:lcf76f155ced4ddcb4097134ff3c332f" minOccurs="0"/>
                <xsd:element ref="ns2: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d817329-57f0-45e1-921d-78c413a1a46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4" nillable="true" ma:displayName="Taxonomy Catch All Column" ma:hidden="true" ma:list="{39890590-50b8-46ce-9b8f-0dbc57cb8a2b}" ma:internalName="TaxCatchAll" ma:showField="CatchAllData" ma:web="6d817329-57f0-45e1-921d-78c413a1a465">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06d20a92-dbf8-42f4-b0a0-03f9bce0730f"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MeetingNotes" ma:index="21" nillable="true" ma:displayName="Meeting Notes" ma:format="Dropdown" ma:internalName="MeetingNotes">
      <xsd:simpleType>
        <xsd:restriction base="dms:Text">
          <xsd:maxLength value="255"/>
        </xsd:restriction>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547f5ff0-bf92-47ec-a911-5c96dd5ed357" ma:termSetId="09814cd3-568e-fe90-9814-8d621ff8fb84" ma:anchorId="fba54fb3-c3e1-fe81-a776-ca4b69148c4d" ma:open="tru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MeetingNotes xmlns="06d20a92-dbf8-42f4-b0a0-03f9bce0730f" xsi:nil="true"/>
    <TaxCatchAll xmlns="6d817329-57f0-45e1-921d-78c413a1a465" xsi:nil="true"/>
    <lcf76f155ced4ddcb4097134ff3c332f xmlns="06d20a92-dbf8-42f4-b0a0-03f9bce0730f">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7B55C75C-07A5-4DC9-BB11-2A4A82B414D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d817329-57f0-45e1-921d-78c413a1a465"/>
    <ds:schemaRef ds:uri="06d20a92-dbf8-42f4-b0a0-03f9bce0730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8DBEBB4-3586-4DD6-8107-6749160AB965}">
  <ds:schemaRefs>
    <ds:schemaRef ds:uri="http://schemas.microsoft.com/sharepoint/v3/contenttype/forms"/>
  </ds:schemaRefs>
</ds:datastoreItem>
</file>

<file path=customXml/itemProps3.xml><?xml version="1.0" encoding="utf-8"?>
<ds:datastoreItem xmlns:ds="http://schemas.openxmlformats.org/officeDocument/2006/customXml" ds:itemID="{59174549-CAC5-4379-9966-AD6121C31DA9}">
  <ds:schemaRefs>
    <ds:schemaRef ds:uri="http://schemas.microsoft.com/office/2006/metadata/properties"/>
    <ds:schemaRef ds:uri="http://schemas.microsoft.com/office/infopath/2007/PartnerControls"/>
    <ds:schemaRef ds:uri="06d20a92-dbf8-42f4-b0a0-03f9bce0730f"/>
    <ds:schemaRef ds:uri="6d817329-57f0-45e1-921d-78c413a1a465"/>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YEAR 1 SE UPDATE</vt:lpstr>
      <vt:lpstr>YEAR TWO SE</vt:lpstr>
      <vt:lpstr>Functions</vt:lpstr>
      <vt:lpstr>Objects</vt:lpstr>
      <vt:lpstr>Budget Analysis</vt:lpstr>
      <vt:lpstr>Objects!Print_Area</vt:lpstr>
      <vt:lpstr>'YEAR TWO SE'!Print_Titles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Leslie C. Scarboro</dc:creator>
  <cp:lastModifiedBy>Jed Dews</cp:lastModifiedBy>
  <cp:lastPrinted>2021-12-19T18:16:21Z</cp:lastPrinted>
  <dcterms:created xsi:type="dcterms:W3CDTF">2021-08-12T12:26:57Z</dcterms:created>
  <dcterms:modified xsi:type="dcterms:W3CDTF">2023-01-17T17:46:55Z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0x010100C6671DDA2686194995700C99E26D825A</vt:lpwstr>
  </property>
  <property fmtid="{D5CDD505-2E9C-101B-9397-08002B2CF9AE}" pid="3" name="MediaServiceImageTags">
    <vt:lpwstr/>
  </property>
</Properties>
</file>