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2"/>
  <workbookPr defaultThemeVersion="166925"/>
  <mc:AlternateContent xmlns:mc="http://schemas.openxmlformats.org/markup-compatibility/2006">
    <mc:Choice Requires="x15">
      <x15ac:absPath xmlns:x15ac="http://schemas.microsoft.com/office/spreadsheetml/2010/11/ac" url="https://georgiavoices.sharepoint.com/sites/GSANHub/Shared Documents/BOOST/04_FundingRecommendations/Expenditure Templates/"/>
    </mc:Choice>
  </mc:AlternateContent>
  <xr:revisionPtr revIDLastSave="0" documentId="8_{250FAC5F-38D2-4B14-B021-397E8F78DC6C}" xr6:coauthVersionLast="47" xr6:coauthVersionMax="47" xr10:uidLastSave="{00000000-0000-0000-0000-000000000000}"/>
  <bookViews>
    <workbookView xWindow="-110" yWindow="-110" windowWidth="19420" windowHeight="10420" xr2:uid="{2AC78A6F-C8B7-4E47-B351-270C88CE5255}"/>
  </bookViews>
  <sheets>
    <sheet name="Sheet1" sheetId="1" r:id="rId1"/>
    <sheet name="Sheet2" sheetId="2" r:id="rId2"/>
  </sheets>
  <definedNames>
    <definedName name="_xlnm.Print_Area" localSheetId="0">Sheet1!$A$1:$K$89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80" i="1"/>
  <c r="E80" i="1"/>
  <c r="D80" i="1"/>
  <c r="H78" i="1"/>
  <c r="H77" i="1"/>
  <c r="H76" i="1"/>
  <c r="H75" i="1"/>
  <c r="H74" i="1"/>
  <c r="H73" i="1"/>
  <c r="H72" i="1"/>
  <c r="F68" i="1"/>
  <c r="E68" i="1"/>
  <c r="D68" i="1"/>
  <c r="H66" i="1"/>
  <c r="H65" i="1"/>
  <c r="H64" i="1"/>
  <c r="H63" i="1"/>
  <c r="H62" i="1"/>
  <c r="H61" i="1"/>
  <c r="H60" i="1"/>
  <c r="H59" i="1"/>
  <c r="H58" i="1"/>
  <c r="H57" i="1"/>
  <c r="H56" i="1"/>
  <c r="H55" i="1"/>
  <c r="H80" i="1" l="1"/>
  <c r="I80" i="1" s="1"/>
  <c r="I81" i="1" s="1"/>
  <c r="H68" i="1"/>
  <c r="I68" i="1" s="1"/>
  <c r="I69" i="1" s="1"/>
  <c r="E50" i="1"/>
  <c r="E37" i="1"/>
  <c r="H43" i="1"/>
  <c r="H44" i="1"/>
  <c r="H45" i="1"/>
  <c r="H46" i="1"/>
  <c r="H47" i="1"/>
  <c r="H48" i="1"/>
  <c r="H42" i="1"/>
  <c r="H33" i="1"/>
  <c r="H25" i="1"/>
  <c r="H26" i="1"/>
  <c r="H27" i="1"/>
  <c r="H28" i="1"/>
  <c r="H29" i="1"/>
  <c r="H30" i="1"/>
  <c r="H31" i="1"/>
  <c r="H32" i="1"/>
  <c r="H34" i="1"/>
  <c r="H35" i="1"/>
  <c r="H24" i="1"/>
  <c r="H12" i="1"/>
  <c r="H13" i="1"/>
  <c r="H14" i="1"/>
  <c r="H15" i="1"/>
  <c r="H16" i="1"/>
  <c r="H17" i="1"/>
  <c r="H11" i="1"/>
  <c r="H10" i="1"/>
  <c r="E19" i="1"/>
  <c r="D50" i="1"/>
  <c r="F50" i="1"/>
  <c r="F37" i="1"/>
  <c r="D37" i="1"/>
  <c r="D19" i="1"/>
  <c r="H37" i="1" l="1"/>
  <c r="H50" i="1"/>
  <c r="F19" i="1"/>
  <c r="H19" i="1"/>
  <c r="I50" i="1" l="1"/>
  <c r="I51" i="1" s="1"/>
  <c r="I19" i="1"/>
  <c r="I20" i="1" s="1"/>
  <c r="I37" i="1"/>
  <c r="I38" i="1" s="1"/>
</calcChain>
</file>

<file path=xl/sharedStrings.xml><?xml version="1.0" encoding="utf-8"?>
<sst xmlns="http://schemas.openxmlformats.org/spreadsheetml/2006/main" count="125" uniqueCount="47">
  <si>
    <t>ENTER YOUR ORG NAME HERE</t>
  </si>
  <si>
    <t>Year 1 Afterschool Award:</t>
  </si>
  <si>
    <t>ESSER III-BOOST Grants Program Budget</t>
  </si>
  <si>
    <t>Year 1 Summer Award:</t>
  </si>
  <si>
    <t>2021 - 2023 (BOOST Years 1, 2, &amp; 3)</t>
  </si>
  <si>
    <t>Year 2 Afterschool Award:</t>
  </si>
  <si>
    <t>This is a sample only. Replace all expenses using your approved budget!</t>
  </si>
  <si>
    <t>Year 2 Summer Award:</t>
  </si>
  <si>
    <t>Year 3 Afterschool Award:</t>
  </si>
  <si>
    <t>Total Award:</t>
  </si>
  <si>
    <t>Year 1 Afterschool</t>
  </si>
  <si>
    <t>Previously Invoiced Expenditures</t>
  </si>
  <si>
    <t>Drawdown for this Invoice</t>
  </si>
  <si>
    <t>Title</t>
  </si>
  <si>
    <t>Function</t>
  </si>
  <si>
    <t>Object</t>
  </si>
  <si>
    <t>Total</t>
  </si>
  <si>
    <t>(AUG '21-APRIL'22)</t>
  </si>
  <si>
    <t>(MAY '22)</t>
  </si>
  <si>
    <t>Remaining Balance</t>
  </si>
  <si>
    <t>Facility Rental</t>
  </si>
  <si>
    <t>Gas for Transports</t>
  </si>
  <si>
    <t>Van and Bus Rentals</t>
  </si>
  <si>
    <t>Full-time Staff and Program Facilitators</t>
  </si>
  <si>
    <t>Zoom subscription</t>
  </si>
  <si>
    <t>Field Trip Admissions</t>
  </si>
  <si>
    <t>Instructional Program Supplies</t>
  </si>
  <si>
    <t>Instructional Non-Textbooks, Books, Printed</t>
  </si>
  <si>
    <t>TOTAL ALLOCATION:</t>
  </si>
  <si>
    <t>Remaining</t>
  </si>
  <si>
    <t>Spent</t>
  </si>
  <si>
    <t>Year 1 Summer</t>
  </si>
  <si>
    <t>(ENTER TIME PERIOD)</t>
  </si>
  <si>
    <t>(ENTER INVOICE MONTH)</t>
  </si>
  <si>
    <t>Summer Parapro Staff</t>
  </si>
  <si>
    <t>Emory Unviersity Contract</t>
  </si>
  <si>
    <t>Berry College Contract</t>
  </si>
  <si>
    <t>Third-Party Transportation</t>
  </si>
  <si>
    <t>Federal Grant Admin (Staff)</t>
  </si>
  <si>
    <t>Camp Management</t>
  </si>
  <si>
    <t>Camp Docs Software</t>
  </si>
  <si>
    <t>American Camp Assoc. Fees</t>
  </si>
  <si>
    <t>Year 2 Afterschool</t>
  </si>
  <si>
    <t>Year 2 Summer</t>
  </si>
  <si>
    <t>Year 3 Afterschool</t>
  </si>
  <si>
    <t>By signing this  report, I certify to the best of my knowledge and belief that the report is true, complete and accurate and the expenditures, disburements and cash reciepts are for the purposes and objectives set forth in the terms and conditions of the Federal award.</t>
  </si>
  <si>
    <t>x______________________________________________________________________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</si>
</sst>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5">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15" fontId="0" fillId="0" borderId="0" xfId="0" applyNumberFormat="1"/>
    <xf numFmtId="6" fontId="0" fillId="0" borderId="0" xfId="0" applyNumberFormat="1"/>
    <xf numFmtId="8" fontId="0" fillId="0" borderId="0" xfId="0" applyNumberFormat="1"/>
    <xf numFmtId="3" fontId="0" fillId="0" borderId="0" xfId="0" applyNumberFormat="1"/>
    <xf numFmtId="9" fontId="0" fillId="0" borderId="0" xfId="0" applyNumberFormat="1"/>
    <xf numFmtId="0" fontId="1" fillId="0" borderId="0" xfId="0" applyFont="1"/>
    <xf numFmtId="0" fontId="2" fillId="0" borderId="0" xfId="0" applyFont="1"/>
    <xf numFmtId="44" fontId="0" fillId="0" borderId="0" xfId="0" applyNumberFormat="1"/>
    <xf numFmtId="0" fontId="1" fillId="0" borderId="0" xfId="0" applyFont="1" applyAlignment="1">
      <alignment horizontal="right"/>
    </xf>
    <xf numFmtId="14" fontId="0" fillId="0" borderId="4" xfId="0" applyNumberFormat="1" applyBorder="1"/>
    <xf numFmtId="8" fontId="0" fillId="0" borderId="5" xfId="0" applyNumberFormat="1" applyBorder="1"/>
    <xf numFmtId="0" fontId="0" fillId="0" borderId="7" xfId="0"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0" xfId="0" applyAlignment="1">
      <alignment horizontal="center"/>
    </xf>
    <xf numFmtId="14" fontId="0" fillId="0" borderId="0" xfId="0" applyNumberFormat="1"/>
    <xf numFmtId="14" fontId="1" fillId="0" borderId="6" xfId="0" applyNumberFormat="1" applyFont="1" applyBorder="1" applyAlignment="1">
      <alignment horizontal="right"/>
    </xf>
    <xf numFmtId="8" fontId="1" fillId="0" borderId="8" xfId="0" applyNumberFormat="1" applyFont="1" applyBorder="1"/>
    <xf numFmtId="44" fontId="0" fillId="2" borderId="5" xfId="0" applyNumberFormat="1" applyFill="1" applyBorder="1"/>
    <xf numFmtId="44" fontId="1" fillId="0" borderId="0" xfId="0" applyNumberFormat="1" applyFont="1"/>
    <xf numFmtId="10" fontId="1" fillId="3" borderId="0" xfId="0" applyNumberFormat="1" applyFont="1" applyFill="1" applyAlignment="1">
      <alignment horizontal="right"/>
    </xf>
    <xf numFmtId="0" fontId="3" fillId="3" borderId="0" xfId="0" applyFont="1" applyFill="1"/>
    <xf numFmtId="9" fontId="1" fillId="3" borderId="0" xfId="0" applyNumberFormat="1" applyFont="1" applyFill="1"/>
    <xf numFmtId="14" fontId="1" fillId="0" borderId="0" xfId="0" applyNumberFormat="1" applyFont="1"/>
    <xf numFmtId="44" fontId="0" fillId="0" borderId="5" xfId="0" applyNumberFormat="1" applyBorder="1"/>
    <xf numFmtId="10" fontId="3" fillId="0" borderId="0" xfId="0" applyNumberFormat="1"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wrapText="1"/>
    </xf>
    <xf numFmtId="44" fontId="1" fillId="0" borderId="8" xfId="0" applyNumberFormat="1" applyFont="1" applyBorder="1"/>
    <xf numFmtId="44" fontId="0" fillId="4" borderId="0" xfId="0" applyNumberFormat="1" applyFill="1"/>
    <xf numFmtId="0" fontId="0" fillId="4" borderId="0" xfId="0" applyFill="1"/>
    <xf numFmtId="44" fontId="1" fillId="4" borderId="0" xfId="0" applyNumberFormat="1" applyFont="1" applyFill="1"/>
    <xf numFmtId="0" fontId="4" fillId="0" borderId="0" xfId="0" applyFont="1" applyAlignment="1">
      <alignment horizontal="left"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92F3-9009-4D97-BE34-8C1F74127546}">
  <dimension ref="A1:K88"/>
  <sheetViews>
    <sheetView tabSelected="1" zoomScaleNormal="100" zoomScaleSheetLayoutView="85" zoomScalePageLayoutView="55" workbookViewId="0">
      <selection activeCell="B6" sqref="B6"/>
    </sheetView>
  </sheetViews>
  <sheetFormatPr defaultRowHeight="14.45"/>
  <cols>
    <col min="1" max="1" width="38.5703125" customWidth="1"/>
    <col min="2" max="2" width="8.140625" bestFit="1" customWidth="1"/>
    <col min="3" max="3" width="6.42578125" bestFit="1" customWidth="1"/>
    <col min="4" max="4" width="17.42578125" customWidth="1"/>
    <col min="5" max="5" width="29.85546875" bestFit="1" customWidth="1"/>
    <col min="6" max="6" width="23.42578125" bestFit="1" customWidth="1"/>
    <col min="7" max="7" width="3.5703125" customWidth="1"/>
    <col min="8" max="8" width="11.85546875" customWidth="1"/>
  </cols>
  <sheetData>
    <row r="1" spans="1:9" ht="18.600000000000001">
      <c r="A1" s="7" t="s">
        <v>0</v>
      </c>
      <c r="D1" s="9" t="s">
        <v>1</v>
      </c>
      <c r="E1" s="8">
        <v>59500</v>
      </c>
    </row>
    <row r="2" spans="1:9">
      <c r="A2" t="s">
        <v>2</v>
      </c>
      <c r="D2" s="9" t="s">
        <v>3</v>
      </c>
      <c r="E2" s="8">
        <v>83300</v>
      </c>
    </row>
    <row r="3" spans="1:9">
      <c r="A3" t="s">
        <v>4</v>
      </c>
      <c r="D3" s="9" t="s">
        <v>5</v>
      </c>
      <c r="E3" s="8">
        <v>58000</v>
      </c>
    </row>
    <row r="4" spans="1:9">
      <c r="A4" s="35" t="s">
        <v>6</v>
      </c>
      <c r="B4" s="8"/>
      <c r="D4" s="9" t="s">
        <v>7</v>
      </c>
      <c r="E4" s="8">
        <v>83300</v>
      </c>
    </row>
    <row r="5" spans="1:9">
      <c r="A5" s="35"/>
      <c r="B5" s="8"/>
      <c r="D5" s="9" t="s">
        <v>8</v>
      </c>
      <c r="E5" s="8">
        <v>58000</v>
      </c>
    </row>
    <row r="6" spans="1:9">
      <c r="A6" s="35"/>
      <c r="B6" s="1"/>
      <c r="D6" s="9" t="s">
        <v>9</v>
      </c>
      <c r="E6" s="8">
        <f>E1+E2+E3+E4+E5</f>
        <v>342100</v>
      </c>
    </row>
    <row r="7" spans="1:9">
      <c r="A7" s="30"/>
      <c r="B7" s="1"/>
    </row>
    <row r="8" spans="1:9">
      <c r="A8" s="6" t="s">
        <v>10</v>
      </c>
      <c r="E8" s="29" t="s">
        <v>11</v>
      </c>
      <c r="F8" s="29" t="s">
        <v>12</v>
      </c>
    </row>
    <row r="9" spans="1:9">
      <c r="A9" s="13" t="s">
        <v>13</v>
      </c>
      <c r="B9" s="14" t="s">
        <v>14</v>
      </c>
      <c r="C9" s="14" t="s">
        <v>15</v>
      </c>
      <c r="D9" s="15" t="s">
        <v>16</v>
      </c>
      <c r="E9" s="28" t="s">
        <v>17</v>
      </c>
      <c r="F9" s="29" t="s">
        <v>18</v>
      </c>
      <c r="G9" s="6"/>
      <c r="H9" s="6" t="s">
        <v>19</v>
      </c>
    </row>
    <row r="10" spans="1:9">
      <c r="A10" s="10" t="s">
        <v>20</v>
      </c>
      <c r="B10" s="16">
        <v>2600</v>
      </c>
      <c r="C10" s="16">
        <v>441</v>
      </c>
      <c r="D10" s="20">
        <v>1100</v>
      </c>
      <c r="E10" s="8">
        <v>500</v>
      </c>
      <c r="F10" s="32">
        <v>200</v>
      </c>
      <c r="G10" s="3"/>
      <c r="H10" s="8">
        <f>(D10-E10)-F10</f>
        <v>400</v>
      </c>
      <c r="I10" s="3"/>
    </row>
    <row r="11" spans="1:9">
      <c r="A11" s="10" t="s">
        <v>21</v>
      </c>
      <c r="B11" s="16">
        <v>2700</v>
      </c>
      <c r="C11" s="16">
        <v>620</v>
      </c>
      <c r="D11" s="20">
        <v>1340</v>
      </c>
      <c r="E11" s="8">
        <v>340</v>
      </c>
      <c r="F11" s="32">
        <v>500</v>
      </c>
      <c r="G11" s="3"/>
      <c r="H11" s="8">
        <f>(D11-E11)-F11</f>
        <v>500</v>
      </c>
      <c r="I11" s="3"/>
    </row>
    <row r="12" spans="1:9">
      <c r="A12" s="10" t="s">
        <v>22</v>
      </c>
      <c r="B12" s="16">
        <v>2700</v>
      </c>
      <c r="C12" s="16">
        <v>442</v>
      </c>
      <c r="D12" s="20">
        <v>10000</v>
      </c>
      <c r="E12" s="8">
        <v>8000</v>
      </c>
      <c r="F12" s="32">
        <v>2000</v>
      </c>
      <c r="G12" s="3"/>
      <c r="H12" s="8">
        <f t="shared" ref="H12:H17" si="0">(D12-E12)-F12</f>
        <v>0</v>
      </c>
      <c r="I12" s="3"/>
    </row>
    <row r="13" spans="1:9">
      <c r="A13" s="10" t="s">
        <v>23</v>
      </c>
      <c r="B13" s="16">
        <v>1000</v>
      </c>
      <c r="C13" s="16">
        <v>140</v>
      </c>
      <c r="D13" s="20">
        <v>42600</v>
      </c>
      <c r="E13" s="8">
        <v>38650</v>
      </c>
      <c r="F13" s="32">
        <v>0</v>
      </c>
      <c r="G13" s="2"/>
      <c r="H13" s="8">
        <f t="shared" si="0"/>
        <v>3950</v>
      </c>
      <c r="I13" s="2"/>
    </row>
    <row r="14" spans="1:9">
      <c r="A14" s="10" t="s">
        <v>24</v>
      </c>
      <c r="B14" s="16">
        <v>1000</v>
      </c>
      <c r="C14" s="16">
        <v>530</v>
      </c>
      <c r="D14" s="20">
        <v>360</v>
      </c>
      <c r="E14" s="8">
        <v>0</v>
      </c>
      <c r="F14" s="32">
        <v>350</v>
      </c>
      <c r="G14" s="3"/>
      <c r="H14" s="8">
        <f t="shared" si="0"/>
        <v>10</v>
      </c>
      <c r="I14" s="2"/>
    </row>
    <row r="15" spans="1:9">
      <c r="A15" s="10" t="s">
        <v>25</v>
      </c>
      <c r="B15" s="16">
        <v>1000</v>
      </c>
      <c r="C15" s="16">
        <v>810</v>
      </c>
      <c r="D15" s="20">
        <v>1700</v>
      </c>
      <c r="E15" s="8">
        <v>150</v>
      </c>
      <c r="F15" s="32">
        <v>1200</v>
      </c>
      <c r="G15" s="3"/>
      <c r="H15" s="8">
        <f t="shared" si="0"/>
        <v>350</v>
      </c>
      <c r="I15" s="3"/>
    </row>
    <row r="16" spans="1:9">
      <c r="A16" s="10" t="s">
        <v>26</v>
      </c>
      <c r="B16" s="16">
        <v>1000</v>
      </c>
      <c r="C16" s="16">
        <v>610</v>
      </c>
      <c r="D16" s="20">
        <v>1000</v>
      </c>
      <c r="E16" s="8">
        <v>48</v>
      </c>
      <c r="F16" s="32">
        <v>450</v>
      </c>
      <c r="G16" s="3"/>
      <c r="H16" s="8">
        <f t="shared" si="0"/>
        <v>502</v>
      </c>
      <c r="I16" s="2"/>
    </row>
    <row r="17" spans="1:11">
      <c r="A17" s="10" t="s">
        <v>27</v>
      </c>
      <c r="B17" s="16">
        <v>1000</v>
      </c>
      <c r="C17" s="16">
        <v>642</v>
      </c>
      <c r="D17" s="20">
        <v>1400</v>
      </c>
      <c r="E17" s="8">
        <v>1400</v>
      </c>
      <c r="F17" s="32">
        <v>0</v>
      </c>
      <c r="G17" s="3"/>
      <c r="H17" s="8">
        <f t="shared" si="0"/>
        <v>0</v>
      </c>
      <c r="I17" s="2"/>
    </row>
    <row r="18" spans="1:11">
      <c r="A18" s="10"/>
      <c r="D18" s="11"/>
      <c r="E18" s="3"/>
      <c r="F18" s="33"/>
      <c r="G18" s="3"/>
      <c r="I18" s="2"/>
    </row>
    <row r="19" spans="1:11">
      <c r="A19" s="18" t="s">
        <v>28</v>
      </c>
      <c r="B19" s="12"/>
      <c r="C19" s="12"/>
      <c r="D19" s="19">
        <f>SUM(D10:D17)</f>
        <v>59500</v>
      </c>
      <c r="E19" s="21">
        <f>SUM(E10:E17)</f>
        <v>49088</v>
      </c>
      <c r="F19" s="34">
        <f>SUM(F10:F17)</f>
        <v>4700</v>
      </c>
      <c r="G19" s="3"/>
      <c r="H19" s="21">
        <f>SUM(H10:H17)</f>
        <v>5712</v>
      </c>
      <c r="I19" s="22">
        <f>H19/D19</f>
        <v>9.6000000000000002E-2</v>
      </c>
      <c r="J19" s="23" t="s">
        <v>29</v>
      </c>
    </row>
    <row r="20" spans="1:11">
      <c r="A20" s="17"/>
      <c r="D20" s="2"/>
      <c r="E20" s="2"/>
      <c r="G20" s="3"/>
      <c r="I20" s="24">
        <f>100%-I19</f>
        <v>0.90400000000000003</v>
      </c>
      <c r="J20" s="23" t="s">
        <v>30</v>
      </c>
    </row>
    <row r="21" spans="1:11">
      <c r="G21" s="3"/>
      <c r="H21" s="4"/>
      <c r="I21" s="2"/>
    </row>
    <row r="22" spans="1:11">
      <c r="A22" s="25" t="s">
        <v>31</v>
      </c>
      <c r="D22" s="3"/>
      <c r="E22" s="29" t="s">
        <v>11</v>
      </c>
      <c r="F22" s="29" t="s">
        <v>12</v>
      </c>
      <c r="G22" s="3"/>
      <c r="I22" s="2"/>
    </row>
    <row r="23" spans="1:11">
      <c r="A23" s="13" t="s">
        <v>13</v>
      </c>
      <c r="B23" s="14" t="s">
        <v>14</v>
      </c>
      <c r="C23" s="14" t="s">
        <v>15</v>
      </c>
      <c r="D23" s="15" t="s">
        <v>16</v>
      </c>
      <c r="E23" s="28" t="s">
        <v>32</v>
      </c>
      <c r="F23" s="29" t="s">
        <v>33</v>
      </c>
      <c r="G23" s="6"/>
      <c r="H23" s="6" t="s">
        <v>19</v>
      </c>
      <c r="I23" s="3"/>
    </row>
    <row r="24" spans="1:11">
      <c r="A24" s="10" t="s">
        <v>34</v>
      </c>
      <c r="B24" s="16">
        <v>1000</v>
      </c>
      <c r="C24" s="16">
        <v>140</v>
      </c>
      <c r="D24" s="26">
        <v>29700</v>
      </c>
      <c r="E24" s="8">
        <v>0</v>
      </c>
      <c r="F24" s="32">
        <v>0</v>
      </c>
      <c r="G24" s="6"/>
      <c r="H24" s="8">
        <f>(D24-E24)-F24</f>
        <v>29700</v>
      </c>
      <c r="I24" s="3"/>
    </row>
    <row r="25" spans="1:11">
      <c r="A25" s="10" t="s">
        <v>35</v>
      </c>
      <c r="B25" s="16">
        <v>1000</v>
      </c>
      <c r="C25" s="16">
        <v>300</v>
      </c>
      <c r="D25" s="26">
        <v>2300</v>
      </c>
      <c r="E25" s="8">
        <v>0</v>
      </c>
      <c r="F25" s="32">
        <v>0</v>
      </c>
      <c r="G25" s="3"/>
      <c r="H25" s="8">
        <f t="shared" ref="H25:H35" si="1">(D25-E25)-F25</f>
        <v>2300</v>
      </c>
      <c r="I25" s="2"/>
    </row>
    <row r="26" spans="1:11">
      <c r="A26" s="10" t="s">
        <v>25</v>
      </c>
      <c r="B26" s="16">
        <v>1000</v>
      </c>
      <c r="C26" s="16">
        <v>810</v>
      </c>
      <c r="D26" s="26">
        <v>1600</v>
      </c>
      <c r="E26" s="8">
        <v>0</v>
      </c>
      <c r="F26" s="32">
        <v>0</v>
      </c>
      <c r="H26" s="8">
        <f t="shared" si="1"/>
        <v>1600</v>
      </c>
    </row>
    <row r="27" spans="1:11">
      <c r="A27" s="10" t="s">
        <v>36</v>
      </c>
      <c r="B27" s="16">
        <v>1000</v>
      </c>
      <c r="C27" s="16">
        <v>300</v>
      </c>
      <c r="D27" s="26">
        <v>800</v>
      </c>
      <c r="E27" s="8">
        <v>0</v>
      </c>
      <c r="F27" s="32">
        <v>0</v>
      </c>
      <c r="H27" s="8">
        <f t="shared" si="1"/>
        <v>800</v>
      </c>
    </row>
    <row r="28" spans="1:11">
      <c r="A28" s="10" t="s">
        <v>37</v>
      </c>
      <c r="B28" s="16">
        <v>2700</v>
      </c>
      <c r="C28" s="16">
        <v>519</v>
      </c>
      <c r="D28" s="26">
        <v>8000</v>
      </c>
      <c r="E28" s="8">
        <v>0</v>
      </c>
      <c r="F28" s="32">
        <v>0</v>
      </c>
      <c r="H28" s="8">
        <f t="shared" si="1"/>
        <v>8000</v>
      </c>
    </row>
    <row r="29" spans="1:11">
      <c r="A29" s="10" t="s">
        <v>21</v>
      </c>
      <c r="B29" s="16">
        <v>2700</v>
      </c>
      <c r="C29" s="16">
        <v>620</v>
      </c>
      <c r="D29" s="26">
        <v>300</v>
      </c>
      <c r="E29" s="8">
        <v>0</v>
      </c>
      <c r="F29" s="32">
        <v>0</v>
      </c>
      <c r="G29" s="3"/>
      <c r="H29" s="8">
        <f t="shared" si="1"/>
        <v>300</v>
      </c>
      <c r="I29" s="2"/>
      <c r="K29" s="5"/>
    </row>
    <row r="30" spans="1:11">
      <c r="A30" s="10" t="s">
        <v>38</v>
      </c>
      <c r="B30" s="16">
        <v>2230</v>
      </c>
      <c r="C30" s="16">
        <v>190</v>
      </c>
      <c r="D30" s="26">
        <v>1400</v>
      </c>
      <c r="E30" s="8">
        <v>0</v>
      </c>
      <c r="F30" s="32">
        <v>0</v>
      </c>
      <c r="H30" s="8">
        <f t="shared" si="1"/>
        <v>1400</v>
      </c>
    </row>
    <row r="31" spans="1:11">
      <c r="A31" s="10" t="s">
        <v>26</v>
      </c>
      <c r="B31" s="16">
        <v>1000</v>
      </c>
      <c r="C31" s="16">
        <v>610</v>
      </c>
      <c r="D31" s="26">
        <v>5700</v>
      </c>
      <c r="E31" s="8">
        <v>0</v>
      </c>
      <c r="F31" s="32">
        <v>0</v>
      </c>
      <c r="H31" s="8">
        <f t="shared" si="1"/>
        <v>5700</v>
      </c>
    </row>
    <row r="32" spans="1:11">
      <c r="A32" s="10" t="s">
        <v>39</v>
      </c>
      <c r="B32" s="16">
        <v>2400</v>
      </c>
      <c r="C32" s="16">
        <v>190</v>
      </c>
      <c r="D32" s="26">
        <v>5900</v>
      </c>
      <c r="E32" s="8">
        <v>0</v>
      </c>
      <c r="F32" s="32">
        <v>0</v>
      </c>
      <c r="H32" s="8">
        <f t="shared" si="1"/>
        <v>5900</v>
      </c>
    </row>
    <row r="33" spans="1:10">
      <c r="A33" s="10" t="s">
        <v>40</v>
      </c>
      <c r="B33" s="16">
        <v>2210</v>
      </c>
      <c r="C33" s="16">
        <v>612</v>
      </c>
      <c r="D33" s="26">
        <v>1000</v>
      </c>
      <c r="E33" s="8">
        <v>0</v>
      </c>
      <c r="F33" s="32">
        <v>0</v>
      </c>
      <c r="H33" s="8">
        <f t="shared" si="1"/>
        <v>1000</v>
      </c>
    </row>
    <row r="34" spans="1:10">
      <c r="A34" s="10" t="s">
        <v>20</v>
      </c>
      <c r="B34" s="16">
        <v>2600</v>
      </c>
      <c r="C34" s="16">
        <v>441</v>
      </c>
      <c r="D34" s="26">
        <v>25000</v>
      </c>
      <c r="E34" s="8">
        <v>0</v>
      </c>
      <c r="F34" s="32">
        <v>0</v>
      </c>
      <c r="H34" s="8">
        <f t="shared" si="1"/>
        <v>25000</v>
      </c>
    </row>
    <row r="35" spans="1:10">
      <c r="A35" s="10" t="s">
        <v>41</v>
      </c>
      <c r="B35" s="16">
        <v>2400</v>
      </c>
      <c r="C35" s="16">
        <v>810</v>
      </c>
      <c r="D35" s="26">
        <v>1600</v>
      </c>
      <c r="E35" s="8">
        <v>0</v>
      </c>
      <c r="F35" s="32">
        <v>0</v>
      </c>
      <c r="H35" s="8">
        <f t="shared" si="1"/>
        <v>1600</v>
      </c>
    </row>
    <row r="36" spans="1:10">
      <c r="A36" s="10"/>
      <c r="D36" s="26"/>
      <c r="E36" s="8"/>
      <c r="F36" s="33"/>
    </row>
    <row r="37" spans="1:10">
      <c r="A37" s="18" t="s">
        <v>28</v>
      </c>
      <c r="B37" s="12"/>
      <c r="C37" s="12"/>
      <c r="D37" s="31">
        <f>SUM(D24:D35)</f>
        <v>83300</v>
      </c>
      <c r="E37" s="8">
        <f>SUM(E24:E35)</f>
        <v>0</v>
      </c>
      <c r="F37" s="32">
        <f>SUM(F24:F35)</f>
        <v>0</v>
      </c>
      <c r="H37" s="21">
        <f>SUM(H24:H35)</f>
        <v>83300</v>
      </c>
      <c r="I37" s="27">
        <f>H37/D37</f>
        <v>1</v>
      </c>
      <c r="J37" s="23" t="s">
        <v>29</v>
      </c>
    </row>
    <row r="38" spans="1:10">
      <c r="A38" s="17"/>
      <c r="D38" s="3"/>
      <c r="E38" s="3"/>
      <c r="I38" s="27">
        <f>100%-I37</f>
        <v>0</v>
      </c>
      <c r="J38" s="23" t="s">
        <v>30</v>
      </c>
    </row>
    <row r="40" spans="1:10">
      <c r="A40" s="6" t="s">
        <v>42</v>
      </c>
      <c r="E40" s="29" t="s">
        <v>11</v>
      </c>
      <c r="F40" s="29" t="s">
        <v>12</v>
      </c>
    </row>
    <row r="41" spans="1:10">
      <c r="A41" s="13" t="s">
        <v>13</v>
      </c>
      <c r="B41" s="14" t="s">
        <v>14</v>
      </c>
      <c r="C41" s="14" t="s">
        <v>15</v>
      </c>
      <c r="D41" s="15" t="s">
        <v>16</v>
      </c>
      <c r="E41" s="28" t="s">
        <v>32</v>
      </c>
      <c r="F41" s="29" t="s">
        <v>33</v>
      </c>
      <c r="G41" s="6"/>
      <c r="H41" s="6" t="s">
        <v>19</v>
      </c>
    </row>
    <row r="42" spans="1:10">
      <c r="A42" s="10" t="s">
        <v>20</v>
      </c>
      <c r="B42" s="16">
        <v>2600</v>
      </c>
      <c r="C42" s="16">
        <v>441</v>
      </c>
      <c r="D42" s="20">
        <v>1100</v>
      </c>
      <c r="E42" s="8">
        <v>0</v>
      </c>
      <c r="F42" s="32">
        <v>0</v>
      </c>
      <c r="G42" s="3"/>
      <c r="H42" s="8">
        <f>(D42-E42)-F42</f>
        <v>1100</v>
      </c>
      <c r="I42" s="3"/>
    </row>
    <row r="43" spans="1:10">
      <c r="A43" s="10" t="s">
        <v>21</v>
      </c>
      <c r="B43" s="16">
        <v>2700</v>
      </c>
      <c r="C43" s="16">
        <v>620</v>
      </c>
      <c r="D43" s="20">
        <v>1240</v>
      </c>
      <c r="E43" s="8">
        <v>0</v>
      </c>
      <c r="F43" s="32">
        <v>0</v>
      </c>
      <c r="G43" s="3"/>
      <c r="H43" s="8">
        <f t="shared" ref="H43:H48" si="2">(D43-E43)-F43</f>
        <v>1240</v>
      </c>
      <c r="I43" s="3"/>
    </row>
    <row r="44" spans="1:10">
      <c r="A44" s="10" t="s">
        <v>22</v>
      </c>
      <c r="B44" s="16">
        <v>2700</v>
      </c>
      <c r="C44" s="16">
        <v>442</v>
      </c>
      <c r="D44" s="20">
        <v>10000</v>
      </c>
      <c r="E44" s="8">
        <v>0</v>
      </c>
      <c r="F44" s="32">
        <v>0</v>
      </c>
      <c r="G44" s="3"/>
      <c r="H44" s="8">
        <f t="shared" si="2"/>
        <v>10000</v>
      </c>
      <c r="I44" s="3"/>
    </row>
    <row r="45" spans="1:10">
      <c r="A45" s="10" t="s">
        <v>23</v>
      </c>
      <c r="B45" s="16">
        <v>1000</v>
      </c>
      <c r="C45" s="16">
        <v>140</v>
      </c>
      <c r="D45" s="20">
        <v>42600</v>
      </c>
      <c r="E45" s="8">
        <v>0</v>
      </c>
      <c r="F45" s="32">
        <v>0</v>
      </c>
      <c r="G45" s="2"/>
      <c r="H45" s="8">
        <f t="shared" si="2"/>
        <v>42600</v>
      </c>
      <c r="I45" s="2"/>
    </row>
    <row r="46" spans="1:10">
      <c r="A46" s="10" t="s">
        <v>24</v>
      </c>
      <c r="B46" s="16">
        <v>1000</v>
      </c>
      <c r="C46" s="16">
        <v>530</v>
      </c>
      <c r="D46" s="20">
        <v>360</v>
      </c>
      <c r="E46" s="8">
        <v>0</v>
      </c>
      <c r="F46" s="32">
        <v>0</v>
      </c>
      <c r="G46" s="3"/>
      <c r="H46" s="8">
        <f t="shared" si="2"/>
        <v>360</v>
      </c>
      <c r="I46" s="2"/>
    </row>
    <row r="47" spans="1:10">
      <c r="A47" s="10" t="s">
        <v>25</v>
      </c>
      <c r="B47" s="16">
        <v>1000</v>
      </c>
      <c r="C47" s="16">
        <v>810</v>
      </c>
      <c r="D47" s="20">
        <v>1700</v>
      </c>
      <c r="E47" s="8">
        <v>0</v>
      </c>
      <c r="F47" s="32">
        <v>0</v>
      </c>
      <c r="G47" s="3"/>
      <c r="H47" s="8">
        <f t="shared" si="2"/>
        <v>1700</v>
      </c>
      <c r="I47" s="3"/>
    </row>
    <row r="48" spans="1:10">
      <c r="A48" s="10" t="s">
        <v>26</v>
      </c>
      <c r="B48" s="16">
        <v>1000</v>
      </c>
      <c r="C48" s="16">
        <v>610</v>
      </c>
      <c r="D48" s="20">
        <v>1000</v>
      </c>
      <c r="E48" s="8">
        <v>0</v>
      </c>
      <c r="F48" s="32">
        <v>0</v>
      </c>
      <c r="G48" s="3"/>
      <c r="H48" s="8">
        <f t="shared" si="2"/>
        <v>1000</v>
      </c>
      <c r="I48" s="2"/>
    </row>
    <row r="49" spans="1:11">
      <c r="A49" s="10"/>
      <c r="D49" s="11"/>
      <c r="E49" s="3"/>
      <c r="F49" s="33"/>
      <c r="G49" s="3"/>
      <c r="I49" s="2"/>
    </row>
    <row r="50" spans="1:11">
      <c r="A50" s="18" t="s">
        <v>28</v>
      </c>
      <c r="B50" s="12"/>
      <c r="C50" s="12"/>
      <c r="D50" s="19">
        <f>SUM(D42:D48)</f>
        <v>58000</v>
      </c>
      <c r="E50" s="21">
        <f>SUM(E42:E48)</f>
        <v>0</v>
      </c>
      <c r="F50" s="34">
        <f>SUM(F42:F48)</f>
        <v>0</v>
      </c>
      <c r="G50" s="3"/>
      <c r="H50" s="21">
        <f>SUM(H42:H48)</f>
        <v>58000</v>
      </c>
      <c r="I50" s="22">
        <f>H50/D50</f>
        <v>1</v>
      </c>
      <c r="J50" s="23" t="s">
        <v>29</v>
      </c>
    </row>
    <row r="51" spans="1:11">
      <c r="A51" s="17"/>
      <c r="D51" s="2"/>
      <c r="E51" s="2"/>
      <c r="G51" s="3"/>
      <c r="I51" s="24">
        <f>100%-I50</f>
        <v>0</v>
      </c>
      <c r="J51" s="23" t="s">
        <v>30</v>
      </c>
    </row>
    <row r="52" spans="1:11">
      <c r="A52" s="17"/>
      <c r="D52" s="2"/>
      <c r="E52" s="2"/>
      <c r="G52" s="3"/>
      <c r="I52" s="24"/>
      <c r="J52" s="23"/>
    </row>
    <row r="53" spans="1:11">
      <c r="A53" s="25" t="s">
        <v>43</v>
      </c>
      <c r="D53" s="3"/>
      <c r="E53" s="29" t="s">
        <v>11</v>
      </c>
      <c r="F53" s="29" t="s">
        <v>12</v>
      </c>
      <c r="G53" s="3"/>
      <c r="I53" s="2"/>
    </row>
    <row r="54" spans="1:11">
      <c r="A54" s="13" t="s">
        <v>13</v>
      </c>
      <c r="B54" s="14" t="s">
        <v>14</v>
      </c>
      <c r="C54" s="14" t="s">
        <v>15</v>
      </c>
      <c r="D54" s="15" t="s">
        <v>16</v>
      </c>
      <c r="E54" s="28" t="s">
        <v>32</v>
      </c>
      <c r="F54" s="29" t="s">
        <v>33</v>
      </c>
      <c r="G54" s="6"/>
      <c r="H54" s="6" t="s">
        <v>19</v>
      </c>
      <c r="I54" s="3"/>
    </row>
    <row r="55" spans="1:11" ht="14.45" customHeight="1">
      <c r="A55" s="10" t="s">
        <v>34</v>
      </c>
      <c r="B55" s="16">
        <v>1000</v>
      </c>
      <c r="C55" s="16">
        <v>140</v>
      </c>
      <c r="D55" s="26">
        <v>29700</v>
      </c>
      <c r="E55" s="8">
        <v>0</v>
      </c>
      <c r="F55" s="32">
        <v>0</v>
      </c>
      <c r="G55" s="6"/>
      <c r="H55" s="8">
        <f>(D55-E55)-F55</f>
        <v>29700</v>
      </c>
      <c r="I55" s="3"/>
    </row>
    <row r="56" spans="1:11">
      <c r="A56" s="10" t="s">
        <v>35</v>
      </c>
      <c r="B56" s="16">
        <v>1000</v>
      </c>
      <c r="C56" s="16">
        <v>300</v>
      </c>
      <c r="D56" s="26">
        <v>2300</v>
      </c>
      <c r="E56" s="8">
        <v>0</v>
      </c>
      <c r="F56" s="32">
        <v>0</v>
      </c>
      <c r="G56" s="3"/>
      <c r="H56" s="8">
        <f t="shared" ref="H56:H66" si="3">(D56-E56)-F56</f>
        <v>2300</v>
      </c>
      <c r="I56" s="2"/>
    </row>
    <row r="57" spans="1:11">
      <c r="A57" s="10" t="s">
        <v>25</v>
      </c>
      <c r="B57" s="16">
        <v>1000</v>
      </c>
      <c r="C57" s="16">
        <v>810</v>
      </c>
      <c r="D57" s="26">
        <v>1600</v>
      </c>
      <c r="E57" s="8">
        <v>0</v>
      </c>
      <c r="F57" s="32">
        <v>0</v>
      </c>
      <c r="H57" s="8">
        <f t="shared" si="3"/>
        <v>1600</v>
      </c>
    </row>
    <row r="58" spans="1:11">
      <c r="A58" s="10" t="s">
        <v>36</v>
      </c>
      <c r="B58" s="16">
        <v>1000</v>
      </c>
      <c r="C58" s="16">
        <v>300</v>
      </c>
      <c r="D58" s="26">
        <v>800</v>
      </c>
      <c r="E58" s="8">
        <v>0</v>
      </c>
      <c r="F58" s="32">
        <v>0</v>
      </c>
      <c r="H58" s="8">
        <f t="shared" si="3"/>
        <v>800</v>
      </c>
    </row>
    <row r="59" spans="1:11">
      <c r="A59" s="10" t="s">
        <v>37</v>
      </c>
      <c r="B59" s="16">
        <v>2700</v>
      </c>
      <c r="C59" s="16">
        <v>519</v>
      </c>
      <c r="D59" s="26">
        <v>8000</v>
      </c>
      <c r="E59" s="8">
        <v>0</v>
      </c>
      <c r="F59" s="32">
        <v>0</v>
      </c>
      <c r="H59" s="8">
        <f t="shared" si="3"/>
        <v>8000</v>
      </c>
    </row>
    <row r="60" spans="1:11">
      <c r="A60" s="10" t="s">
        <v>21</v>
      </c>
      <c r="B60" s="16">
        <v>2700</v>
      </c>
      <c r="C60" s="16">
        <v>620</v>
      </c>
      <c r="D60" s="26">
        <v>300</v>
      </c>
      <c r="E60" s="8">
        <v>0</v>
      </c>
      <c r="F60" s="32">
        <v>0</v>
      </c>
      <c r="G60" s="3"/>
      <c r="H60" s="8">
        <f t="shared" si="3"/>
        <v>300</v>
      </c>
      <c r="I60" s="2"/>
      <c r="K60" s="5"/>
    </row>
    <row r="61" spans="1:11">
      <c r="A61" s="10" t="s">
        <v>38</v>
      </c>
      <c r="B61" s="16">
        <v>2230</v>
      </c>
      <c r="C61" s="16">
        <v>190</v>
      </c>
      <c r="D61" s="26">
        <v>1400</v>
      </c>
      <c r="E61" s="8">
        <v>0</v>
      </c>
      <c r="F61" s="32">
        <v>0</v>
      </c>
      <c r="H61" s="8">
        <f t="shared" si="3"/>
        <v>1400</v>
      </c>
    </row>
    <row r="62" spans="1:11">
      <c r="A62" s="10" t="s">
        <v>26</v>
      </c>
      <c r="B62" s="16">
        <v>1000</v>
      </c>
      <c r="C62" s="16">
        <v>610</v>
      </c>
      <c r="D62" s="26">
        <v>5700</v>
      </c>
      <c r="E62" s="8">
        <v>0</v>
      </c>
      <c r="F62" s="32">
        <v>0</v>
      </c>
      <c r="H62" s="8">
        <f t="shared" si="3"/>
        <v>5700</v>
      </c>
    </row>
    <row r="63" spans="1:11">
      <c r="A63" s="10" t="s">
        <v>39</v>
      </c>
      <c r="B63" s="16">
        <v>2400</v>
      </c>
      <c r="C63" s="16">
        <v>190</v>
      </c>
      <c r="D63" s="26">
        <v>5900</v>
      </c>
      <c r="E63" s="8">
        <v>0</v>
      </c>
      <c r="F63" s="32">
        <v>0</v>
      </c>
      <c r="H63" s="8">
        <f t="shared" si="3"/>
        <v>5900</v>
      </c>
    </row>
    <row r="64" spans="1:11">
      <c r="A64" s="10" t="s">
        <v>40</v>
      </c>
      <c r="B64" s="16">
        <v>2210</v>
      </c>
      <c r="C64" s="16">
        <v>612</v>
      </c>
      <c r="D64" s="26">
        <v>1000</v>
      </c>
      <c r="E64" s="8">
        <v>0</v>
      </c>
      <c r="F64" s="32">
        <v>0</v>
      </c>
      <c r="H64" s="8">
        <f t="shared" si="3"/>
        <v>1000</v>
      </c>
    </row>
    <row r="65" spans="1:10">
      <c r="A65" s="10" t="s">
        <v>20</v>
      </c>
      <c r="B65" s="16">
        <v>2600</v>
      </c>
      <c r="C65" s="16">
        <v>441</v>
      </c>
      <c r="D65" s="26">
        <v>25000</v>
      </c>
      <c r="E65" s="8">
        <v>0</v>
      </c>
      <c r="F65" s="32">
        <v>0</v>
      </c>
      <c r="H65" s="8">
        <f t="shared" si="3"/>
        <v>25000</v>
      </c>
    </row>
    <row r="66" spans="1:10">
      <c r="A66" s="10" t="s">
        <v>41</v>
      </c>
      <c r="B66" s="16">
        <v>2400</v>
      </c>
      <c r="C66" s="16">
        <v>810</v>
      </c>
      <c r="D66" s="26">
        <v>1600</v>
      </c>
      <c r="E66" s="8">
        <v>0</v>
      </c>
      <c r="F66" s="32">
        <v>0</v>
      </c>
      <c r="H66" s="8">
        <f t="shared" si="3"/>
        <v>1600</v>
      </c>
    </row>
    <row r="67" spans="1:10">
      <c r="A67" s="10"/>
      <c r="D67" s="26"/>
      <c r="E67" s="8"/>
      <c r="F67" s="33"/>
    </row>
    <row r="68" spans="1:10">
      <c r="A68" s="18" t="s">
        <v>28</v>
      </c>
      <c r="B68" s="12"/>
      <c r="C68" s="12"/>
      <c r="D68" s="31">
        <f>SUM(D55:D66)</f>
        <v>83300</v>
      </c>
      <c r="E68" s="8">
        <f>SUM(E55:E66)</f>
        <v>0</v>
      </c>
      <c r="F68" s="32">
        <f>SUM(F55:F66)</f>
        <v>0</v>
      </c>
      <c r="H68" s="21">
        <f>SUM(H55:H66)</f>
        <v>83300</v>
      </c>
      <c r="I68" s="27">
        <f>H68/D68</f>
        <v>1</v>
      </c>
      <c r="J68" s="23" t="s">
        <v>29</v>
      </c>
    </row>
    <row r="69" spans="1:10">
      <c r="A69" s="17"/>
      <c r="D69" s="3"/>
      <c r="E69" s="3"/>
      <c r="I69" s="27">
        <f>100%-I68</f>
        <v>0</v>
      </c>
      <c r="J69" s="23" t="s">
        <v>30</v>
      </c>
    </row>
    <row r="70" spans="1:10">
      <c r="A70" s="6" t="s">
        <v>44</v>
      </c>
      <c r="E70" s="29" t="s">
        <v>11</v>
      </c>
      <c r="F70" s="29" t="s">
        <v>12</v>
      </c>
    </row>
    <row r="71" spans="1:10">
      <c r="A71" s="13" t="s">
        <v>13</v>
      </c>
      <c r="B71" s="14" t="s">
        <v>14</v>
      </c>
      <c r="C71" s="14" t="s">
        <v>15</v>
      </c>
      <c r="D71" s="15" t="s">
        <v>16</v>
      </c>
      <c r="E71" s="28" t="s">
        <v>32</v>
      </c>
      <c r="F71" s="29" t="s">
        <v>33</v>
      </c>
      <c r="G71" s="6"/>
      <c r="H71" s="6" t="s">
        <v>19</v>
      </c>
    </row>
    <row r="72" spans="1:10">
      <c r="A72" s="10" t="s">
        <v>20</v>
      </c>
      <c r="B72" s="16">
        <v>2600</v>
      </c>
      <c r="C72" s="16">
        <v>441</v>
      </c>
      <c r="D72" s="20">
        <v>1100</v>
      </c>
      <c r="E72" s="8">
        <v>0</v>
      </c>
      <c r="F72" s="32">
        <v>0</v>
      </c>
      <c r="G72" s="3"/>
      <c r="H72" s="8">
        <f>(D72-E72)-F72</f>
        <v>1100</v>
      </c>
      <c r="I72" s="3"/>
    </row>
    <row r="73" spans="1:10">
      <c r="A73" s="10" t="s">
        <v>21</v>
      </c>
      <c r="B73" s="16">
        <v>2700</v>
      </c>
      <c r="C73" s="16">
        <v>620</v>
      </c>
      <c r="D73" s="20">
        <v>1240</v>
      </c>
      <c r="E73" s="8">
        <v>0</v>
      </c>
      <c r="F73" s="32">
        <v>0</v>
      </c>
      <c r="G73" s="3"/>
      <c r="H73" s="8">
        <f t="shared" ref="H73:H78" si="4">(D73-E73)-F73</f>
        <v>1240</v>
      </c>
      <c r="I73" s="3"/>
    </row>
    <row r="74" spans="1:10">
      <c r="A74" s="10" t="s">
        <v>22</v>
      </c>
      <c r="B74" s="16">
        <v>2700</v>
      </c>
      <c r="C74" s="16">
        <v>442</v>
      </c>
      <c r="D74" s="20">
        <v>10000</v>
      </c>
      <c r="E74" s="8">
        <v>0</v>
      </c>
      <c r="F74" s="32">
        <v>0</v>
      </c>
      <c r="G74" s="3"/>
      <c r="H74" s="8">
        <f t="shared" si="4"/>
        <v>10000</v>
      </c>
      <c r="I74" s="3"/>
    </row>
    <row r="75" spans="1:10">
      <c r="A75" s="10" t="s">
        <v>23</v>
      </c>
      <c r="B75" s="16">
        <v>1000</v>
      </c>
      <c r="C75" s="16">
        <v>140</v>
      </c>
      <c r="D75" s="20">
        <v>42600</v>
      </c>
      <c r="E75" s="8">
        <v>0</v>
      </c>
      <c r="F75" s="32">
        <v>0</v>
      </c>
      <c r="G75" s="2"/>
      <c r="H75" s="8">
        <f t="shared" si="4"/>
        <v>42600</v>
      </c>
      <c r="I75" s="2"/>
    </row>
    <row r="76" spans="1:10">
      <c r="A76" s="10" t="s">
        <v>24</v>
      </c>
      <c r="B76" s="16">
        <v>1000</v>
      </c>
      <c r="C76" s="16">
        <v>530</v>
      </c>
      <c r="D76" s="20">
        <v>360</v>
      </c>
      <c r="E76" s="8">
        <v>0</v>
      </c>
      <c r="F76" s="32">
        <v>0</v>
      </c>
      <c r="G76" s="3"/>
      <c r="H76" s="8">
        <f t="shared" si="4"/>
        <v>360</v>
      </c>
      <c r="I76" s="2"/>
    </row>
    <row r="77" spans="1:10">
      <c r="A77" s="10" t="s">
        <v>25</v>
      </c>
      <c r="B77" s="16">
        <v>1000</v>
      </c>
      <c r="C77" s="16">
        <v>810</v>
      </c>
      <c r="D77" s="20">
        <v>1700</v>
      </c>
      <c r="E77" s="8">
        <v>0</v>
      </c>
      <c r="F77" s="32">
        <v>0</v>
      </c>
      <c r="G77" s="3"/>
      <c r="H77" s="8">
        <f t="shared" si="4"/>
        <v>1700</v>
      </c>
      <c r="I77" s="3"/>
    </row>
    <row r="78" spans="1:10">
      <c r="A78" s="10" t="s">
        <v>26</v>
      </c>
      <c r="B78" s="16">
        <v>1000</v>
      </c>
      <c r="C78" s="16">
        <v>610</v>
      </c>
      <c r="D78" s="20">
        <v>1000</v>
      </c>
      <c r="E78" s="8">
        <v>0</v>
      </c>
      <c r="F78" s="32">
        <v>0</v>
      </c>
      <c r="G78" s="3"/>
      <c r="H78" s="8">
        <f t="shared" si="4"/>
        <v>1000</v>
      </c>
      <c r="I78" s="2"/>
    </row>
    <row r="79" spans="1:10">
      <c r="A79" s="10"/>
      <c r="D79" s="11"/>
      <c r="E79" s="3"/>
      <c r="F79" s="33"/>
      <c r="G79" s="3"/>
      <c r="I79" s="2"/>
    </row>
    <row r="80" spans="1:10">
      <c r="A80" s="18" t="s">
        <v>28</v>
      </c>
      <c r="B80" s="12"/>
      <c r="C80" s="12"/>
      <c r="D80" s="19">
        <f>SUM(D72:D78)</f>
        <v>58000</v>
      </c>
      <c r="E80" s="21">
        <f>SUM(E72:E78)</f>
        <v>0</v>
      </c>
      <c r="F80" s="34">
        <f>SUM(F72:F78)</f>
        <v>0</v>
      </c>
      <c r="G80" s="3"/>
      <c r="H80" s="21">
        <f>SUM(H72:H78)</f>
        <v>58000</v>
      </c>
      <c r="I80" s="22">
        <f>H80/D80</f>
        <v>1</v>
      </c>
      <c r="J80" s="23" t="s">
        <v>29</v>
      </c>
    </row>
    <row r="81" spans="1:10">
      <c r="A81" s="17"/>
      <c r="D81" s="2"/>
      <c r="E81" s="2"/>
      <c r="G81" s="3"/>
      <c r="I81" s="24">
        <f>100%-I80</f>
        <v>0</v>
      </c>
      <c r="J81" s="23" t="s">
        <v>30</v>
      </c>
    </row>
    <row r="82" spans="1:10">
      <c r="A82" s="17"/>
      <c r="D82" s="2"/>
      <c r="E82" s="2"/>
      <c r="G82" s="3"/>
      <c r="I82" s="24"/>
      <c r="J82" s="23"/>
    </row>
    <row r="83" spans="1:10">
      <c r="A83" s="36" t="s">
        <v>45</v>
      </c>
      <c r="B83" s="36"/>
      <c r="C83" s="36"/>
      <c r="D83" s="36"/>
    </row>
    <row r="84" spans="1:10">
      <c r="A84" s="36"/>
      <c r="B84" s="36"/>
      <c r="C84" s="36"/>
      <c r="D84" s="36"/>
    </row>
    <row r="85" spans="1:10">
      <c r="A85" s="36"/>
      <c r="B85" s="36"/>
      <c r="C85" s="36"/>
      <c r="D85" s="36"/>
    </row>
    <row r="86" spans="1:10">
      <c r="A86" s="36"/>
      <c r="B86" s="36"/>
      <c r="C86" s="36"/>
      <c r="D86" s="36"/>
    </row>
    <row r="88" spans="1:10">
      <c r="A88" t="s">
        <v>46</v>
      </c>
    </row>
  </sheetData>
  <mergeCells count="2">
    <mergeCell ref="A4:A6"/>
    <mergeCell ref="A83:D86"/>
  </mergeCells>
  <pageMargins left="0.7" right="0.7" top="0.75" bottom="0.75" header="0.3" footer="0.3"/>
  <pageSetup scale="54" orientation="landscape" horizontalDpi="1200" verticalDpi="1200" r:id="rId1"/>
  <headerFooter>
    <oddHeader>&amp;CExpenditure Report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BDC1-77FD-4169-8247-457CAA4B8B15}">
  <dimension ref="A1:D6"/>
  <sheetViews>
    <sheetView topLeftCell="A2" workbookViewId="0">
      <selection activeCell="B20" sqref="B20"/>
    </sheetView>
  </sheetViews>
  <sheetFormatPr defaultRowHeight="14.45"/>
  <sheetData>
    <row r="1" spans="1:4">
      <c r="A1" s="36" t="s">
        <v>45</v>
      </c>
      <c r="B1" s="36"/>
      <c r="C1" s="36"/>
      <c r="D1" s="36"/>
    </row>
    <row r="2" spans="1:4">
      <c r="A2" s="36"/>
      <c r="B2" s="36"/>
      <c r="C2" s="36"/>
      <c r="D2" s="36"/>
    </row>
    <row r="3" spans="1:4">
      <c r="A3" s="36"/>
      <c r="B3" s="36"/>
      <c r="C3" s="36"/>
      <c r="D3" s="36"/>
    </row>
    <row r="4" spans="1:4">
      <c r="A4" s="36"/>
      <c r="B4" s="36"/>
      <c r="C4" s="36"/>
      <c r="D4" s="36"/>
    </row>
    <row r="6" spans="1:4">
      <c r="A6" t="s">
        <v>46</v>
      </c>
    </row>
  </sheetData>
  <mergeCells count="1">
    <mergeCell ref="A1: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8" ma:contentTypeDescription="Create a new document." ma:contentTypeScope="" ma:versionID="89483a03620cf1a3b511a5ae182fcbc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1d8c8066a92e27fb9714429adaaf7309"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4A5E93-2D7A-4D8E-B6A7-77D4761B6878}"/>
</file>

<file path=customXml/itemProps2.xml><?xml version="1.0" encoding="utf-8"?>
<ds:datastoreItem xmlns:ds="http://schemas.openxmlformats.org/officeDocument/2006/customXml" ds:itemID="{D110DF8E-2537-44B4-B2D5-98ECC3B13665}"/>
</file>

<file path=customXml/itemProps3.xml><?xml version="1.0" encoding="utf-8"?>
<ds:datastoreItem xmlns:ds="http://schemas.openxmlformats.org/officeDocument/2006/customXml" ds:itemID="{A95E7903-777C-4D24-9349-86B9795AEC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Cannizzo</dc:creator>
  <cp:keywords/>
  <dc:description/>
  <cp:lastModifiedBy/>
  <cp:revision/>
  <dcterms:created xsi:type="dcterms:W3CDTF">2022-04-12T18:32:12Z</dcterms:created>
  <dcterms:modified xsi:type="dcterms:W3CDTF">2023-08-21T17:22:14Z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